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28680" yWindow="-120" windowWidth="29040" windowHeight="157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<sst xmlns="http://schemas.openxmlformats.org/spreadsheetml/2006/main" xmlns:r="http://schemas.openxmlformats.org/officeDocument/2006/relationships" count="530" uniqueCount="530">
  <si>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</si>
  <si>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</si>
  <si>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</si>
  <si>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</si>
  <si>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</si>
  <si>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</si>
  <si>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</si>
  <si>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</si>
  <si>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</si>
  <si>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</si>
  <si>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</si>
  <si>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</si>
  <si>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</si>
  <si>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</si>
  <si>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</si>
  <si>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</si>
  <si>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</si>
  <si>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手数料</t>
  </si>
  <si>
    <t>人口</t>
    <rPh sb="0" eb="2">
      <t>ジンコウ</t>
    </rPh>
    <phoneticPr fontId="5"/>
  </si>
  <si>
    <t>（百万円）</t>
    <rPh sb="1" eb="2">
      <t>ヒャク</t>
    </rPh>
    <rPh sb="2" eb="4">
      <t>マンエン</t>
    </rPh>
    <phoneticPr fontId="5"/>
  </si>
  <si>
    <t>介護保険特別会計（事業勘定）</t>
  </si>
  <si>
    <t>分子の構造</t>
    <rPh sb="0" eb="2">
      <t>ブンシ</t>
    </rPh>
    <rPh sb="3" eb="5">
      <t>コウゾウ</t>
    </rPh>
    <phoneticPr fontId="5"/>
  </si>
  <si>
    <t>法非適用企業</t>
  </si>
  <si>
    <t>元利償還金</t>
  </si>
  <si>
    <t>実質収支比率等に係る経年分析</t>
  </si>
  <si>
    <t>元利償還金等(A)</t>
  </si>
  <si>
    <t>（百万円）</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</si>
  <si>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</si>
  <si>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</si>
  <si>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</si>
  <si>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</si>
  <si>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</si>
  <si>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</si>
  <si>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</si>
  <si>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</si>
  <si>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</si>
  <si>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</si>
  <si>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</si>
  <si>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</si>
  <si>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</si>
  <si>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</si>
  <si>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</si>
  <si>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</si>
  <si>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</si>
  <si>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</si>
  <si>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令和5年度(千円･％)</t>
    <rPh sb="0" eb="2">
      <t>レイワ</t>
    </rPh>
    <rPh sb="4" eb="5">
      <t>ド</t>
    </rPh>
    <rPh sb="6" eb="8">
      <t>センエン</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</si>
  <si>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</si>
  <si>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</si>
  <si>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</si>
  <si>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5"/>
  </si>
  <si>
    <t>(A)－(B)</t>
  </si>
  <si>
    <t>当該団体
からの
補助金</t>
  </si>
  <si>
    <t>国有提供交付金(特別区財調交付金)</t>
  </si>
  <si>
    <t>実質公債費比率の分子</t>
  </si>
  <si>
    <t>一般職員等(※6)</t>
    <rPh sb="0" eb="2">
      <t>イッパン</t>
    </rPh>
    <rPh sb="2" eb="4">
      <t>ショクイン</t>
    </rPh>
    <rPh sb="4" eb="5">
      <t>トウ</t>
    </rPh>
    <phoneticPr fontId="5"/>
  </si>
  <si>
    <t>※ 減債基金積立不足算定額=(C)×(１－(D)/(E))</t>
  </si>
  <si>
    <t>人口密度 (人/k㎡)</t>
    <rPh sb="0" eb="2">
      <t>ジンコウ</t>
    </rPh>
    <rPh sb="2" eb="4">
      <t>ミツド</t>
    </rPh>
    <phoneticPr fontId="5"/>
  </si>
  <si>
    <t>一般会計等に係る地方債の現在高</t>
  </si>
  <si>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</si>
  <si>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</si>
  <si>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</si>
  <si>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</si>
  <si>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</si>
  <si>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</si>
  <si>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1"/>
  </si>
  <si>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</si>
  <si>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</si>
  <si>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</si>
  <si>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</si>
  <si>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</si>
  <si>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</si>
  <si>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</si>
  <si>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</si>
  <si>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</si>
  <si>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</si>
  <si>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</si>
  <si>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</si>
  <si>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</si>
  <si>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</si>
  <si>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</si>
  <si>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　　うち人件費</t>
  </si>
  <si>
    <t>(3ヵ年平均)</t>
    <rPh sb="3" eb="4">
      <t>ネン</t>
    </rPh>
    <rPh sb="4" eb="6">
      <t>ヘイキン</t>
    </rPh>
    <phoneticPr fontId="5"/>
  </si>
  <si>
    <t>連結実質赤字額</t>
  </si>
  <si>
    <t>▲特定財源の額</t>
  </si>
  <si>
    <t>▲ 1.26</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</si>
  <si>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</si>
  <si>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</si>
  <si>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</si>
  <si>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</si>
  <si>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</si>
  <si>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</si>
  <si>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</si>
  <si>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</si>
  <si>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</si>
  <si>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</si>
  <si>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</si>
  <si>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</si>
  <si>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</si>
  <si>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</si>
  <si>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</si>
  <si>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</si>
  <si>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</si>
  <si>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</si>
  <si>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</si>
  <si>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</si>
  <si>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</si>
  <si>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</si>
  <si>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</si>
  <si>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1"/>
  </si>
  <si>
    <t>令和2年国調</t>
    <rPh sb="0" eb="2">
      <t>レイワ</t>
    </rPh>
    <rPh sb="3" eb="4">
      <t>ネン</t>
    </rPh>
    <rPh sb="4" eb="5">
      <t>コク</t>
    </rPh>
    <rPh sb="5" eb="6">
      <t>チョウ</t>
    </rPh>
    <phoneticPr fontId="5"/>
  </si>
  <si>
    <t>赤字額</t>
    <rPh sb="0" eb="2">
      <t>アカジ</t>
    </rPh>
    <rPh sb="2" eb="3">
      <t>ガク</t>
    </rPh>
    <phoneticPr fontId="1"/>
  </si>
  <si>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</si>
  <si>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</si>
  <si>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</si>
  <si>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1"/>
  </si>
  <si>
    <t>連結実質赤字比率</t>
    <rPh sb="0" eb="2">
      <t>レンケツ</t>
    </rPh>
    <rPh sb="2" eb="4">
      <t>ジッシツ</t>
    </rPh>
    <rPh sb="4" eb="6">
      <t>アカジ</t>
    </rPh>
    <rPh sb="6" eb="8">
      <t>ヒリツ</t>
    </rPh>
    <phoneticPr fontId="35"/>
  </si>
  <si>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</si>
  <si>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</si>
  <si>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</si>
  <si>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</si>
  <si>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</si>
  <si>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</si>
  <si>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</si>
  <si>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</si>
  <si>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</si>
  <si>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</si>
  <si>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</si>
  <si>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</si>
  <si>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</si>
  <si>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令和6年度　財政状況資料集</t>
  </si>
  <si>
    <t>首都</t>
    <rPh sb="0" eb="2">
      <t>シュト</t>
    </rPh>
    <phoneticPr fontId="5"/>
  </si>
  <si>
    <t>総括表（市町村）</t>
    <rPh sb="0" eb="2">
      <t>ソウカツ</t>
    </rPh>
    <rPh sb="2" eb="3">
      <t>ヒョウ</t>
    </rPh>
    <rPh sb="4" eb="7">
      <t>シチョウソン</t>
    </rPh>
    <phoneticPr fontId="5"/>
  </si>
  <si>
    <t>国民健康保険特別会計（病院事業）</t>
  </si>
  <si>
    <t>いわゆる五省協定等に係るもの</t>
    <rPh sb="4" eb="6">
      <t>ゴショウ</t>
    </rPh>
    <rPh sb="6" eb="9">
      <t>キョウテイトウ</t>
    </rPh>
    <rPh sb="10" eb="11">
      <t>カカ</t>
    </rPh>
    <phoneticPr fontId="33"/>
  </si>
  <si>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</si>
  <si>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</si>
  <si>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</si>
  <si>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北海道</t>
  </si>
  <si>
    <t>災害復旧事業費</t>
  </si>
  <si>
    <t>実質公債費比率</t>
    <rPh sb="0" eb="2">
      <t>ジッシツ</t>
    </rPh>
    <rPh sb="2" eb="5">
      <t>コウサイヒ</t>
    </rPh>
    <rPh sb="5" eb="7">
      <t>ヒリツ</t>
    </rPh>
    <phoneticPr fontId="35"/>
  </si>
  <si>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</si>
  <si>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</si>
  <si>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Ⅱ－０</t>
  </si>
  <si>
    <t>職員の状況 (※8)</t>
    <rPh sb="0" eb="2">
      <t>ショクイン</t>
    </rPh>
    <rPh sb="3" eb="5">
      <t>ジョウキョウ</t>
    </rPh>
    <phoneticPr fontId="5"/>
  </si>
  <si>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</si>
  <si>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</si>
  <si>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</si>
  <si>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</si>
  <si>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</si>
  <si>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</si>
  <si>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</si>
  <si>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</si>
  <si>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</si>
  <si>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</si>
  <si>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</si>
  <si>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</si>
  <si>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</si>
  <si>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</si>
  <si>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</si>
  <si>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</si>
  <si>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</si>
  <si>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標津町</t>
  </si>
  <si>
    <t>現年</t>
    <rPh sb="0" eb="1">
      <t>ゲン</t>
    </rPh>
    <rPh sb="1" eb="2">
      <t>ネン</t>
    </rPh>
    <phoneticPr fontId="5"/>
  </si>
  <si>
    <t>地方交付税種地</t>
    <rPh sb="0" eb="2">
      <t>チホウ</t>
    </rPh>
    <rPh sb="2" eb="5">
      <t>コウフゼイ</t>
    </rPh>
    <rPh sb="5" eb="6">
      <t>シュ</t>
    </rPh>
    <rPh sb="6" eb="7">
      <t>チ</t>
    </rPh>
    <phoneticPr fontId="5"/>
  </si>
  <si>
    <t>2-1</t>
  </si>
  <si>
    <t>歳入歳出差引</t>
  </si>
  <si>
    <t>会計名</t>
    <rPh sb="0" eb="2">
      <t>カイケイ</t>
    </rPh>
    <rPh sb="2" eb="3">
      <t>メイ</t>
    </rPh>
    <phoneticPr fontId="5"/>
  </si>
  <si>
    <t>(Ｅ)</t>
  </si>
  <si>
    <t>　　(※1)</t>
  </si>
  <si>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</si>
  <si>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</si>
  <si>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</si>
  <si>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</si>
  <si>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</si>
  <si>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</si>
  <si>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</si>
  <si>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r>
      <t>産業構造</t>
    </r>
    <r>
      <rPr>
        <sz val="9"/>
        <color indexed="8"/>
        <rFont val="ＭＳ ゴシック"/>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</si>
  <si>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</si>
  <si>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</si>
  <si>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</si>
  <si>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</si>
  <si>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</si>
  <si>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</si>
  <si>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</si>
  <si>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t>
  </si>
  <si>
    <t>参考</t>
    <rPh sb="0" eb="2">
      <t>サンコウ</t>
    </rPh>
    <phoneticPr fontId="5"/>
  </si>
  <si>
    <t>積立金</t>
  </si>
  <si>
    <t>令和6年度</t>
    <rPh sb="0" eb="2">
      <t>レイワ</t>
    </rPh>
    <rPh sb="3" eb="5">
      <t>ネンド</t>
    </rPh>
    <phoneticPr fontId="5"/>
  </si>
  <si>
    <t>健全化判断比率</t>
  </si>
  <si>
    <t>　　　法人均等割</t>
  </si>
  <si>
    <r>
      <t xml:space="preserve">増減率 </t>
    </r>
    <r>
      <rPr>
        <sz val="9"/>
        <color indexed="8"/>
        <rFont val="ＭＳ ゴシック"/>
      </rPr>
      <t xml:space="preserve"> (％)</t>
    </r>
    <rPh sb="0" eb="2">
      <t>ゾウゲン</t>
    </rPh>
    <rPh sb="2" eb="3">
      <t>リツ</t>
    </rPh>
    <phoneticPr fontId="5"/>
  </si>
  <si>
    <t>歳出合計</t>
  </si>
  <si>
    <t>-4.2</t>
  </si>
  <si>
    <t>その他</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</si>
  <si>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</si>
  <si>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</si>
  <si>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</si>
  <si>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</si>
  <si>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</si>
  <si>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</si>
  <si>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</si>
  <si>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</si>
  <si>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令07.01.01(人)</t>
    <rPh sb="0" eb="1">
      <t>レイ</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</si>
  <si>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</si>
  <si>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</si>
  <si>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</si>
  <si>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</si>
  <si>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</si>
  <si>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</si>
  <si>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</si>
  <si>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</si>
  <si>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</si>
  <si>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</si>
  <si>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</si>
  <si>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</si>
  <si>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</si>
  <si>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</si>
  <si>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5"/>
  </si>
  <si>
    <t>令06.01.01(人)</t>
  </si>
  <si>
    <t>　住宅借入金等特別税額控除減収補塡特例交付金</t>
  </si>
  <si>
    <t>　将来負担比率</t>
    <rPh sb="1" eb="3">
      <t>ショウライ</t>
    </rPh>
    <rPh sb="3" eb="5">
      <t>フタン</t>
    </rPh>
    <rPh sb="5" eb="7">
      <t>ヒリツ</t>
    </rPh>
    <phoneticPr fontId="5"/>
  </si>
  <si>
    <t>　扶助費</t>
  </si>
  <si>
    <t>　うち、健全化法施行規則附則第三条に係る負担見込額</t>
  </si>
  <si>
    <t>基準財政収入額</t>
  </si>
  <si>
    <t>後期高齢者医療特別会計</t>
  </si>
  <si>
    <t>増減率  (％)</t>
    <rPh sb="0" eb="2">
      <t>ゾウゲン</t>
    </rPh>
    <rPh sb="2" eb="3">
      <t>リツ</t>
    </rPh>
    <phoneticPr fontId="5"/>
  </si>
  <si>
    <t>労働費</t>
  </si>
  <si>
    <t>-1.1</t>
  </si>
  <si>
    <t>他会計等
からの
繰入金</t>
    <rPh sb="9" eb="11">
      <t>クリイレ</t>
    </rPh>
    <rPh sb="11" eb="12">
      <t>キン</t>
    </rPh>
    <phoneticPr fontId="33"/>
  </si>
  <si>
    <t>-1.5</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</si>
  <si>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</si>
  <si>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</si>
  <si>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6"/>
  </si>
  <si>
    <t>歳入一般財源等</t>
    <rPh sb="0" eb="2">
      <t>サイニュウ</t>
    </rPh>
    <rPh sb="2" eb="4">
      <t>イッパン</t>
    </rPh>
    <rPh sb="4" eb="6">
      <t>ザイゲン</t>
    </rPh>
    <rPh sb="6" eb="7">
      <t>トウ</t>
    </rPh>
    <phoneticPr fontId="3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</si>
  <si>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</si>
  <si>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</si>
  <si>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</si>
  <si>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令和6年度</t>
    <rPh sb="0" eb="2">
      <t>レイワ</t>
    </rPh>
    <rPh sb="3" eb="5">
      <t>ネンド</t>
    </rPh>
    <phoneticPr fontId="35"/>
  </si>
  <si>
    <t>(Ｃ)</t>
  </si>
  <si>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</si>
  <si>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</si>
  <si>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</si>
  <si>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</si>
  <si>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</si>
  <si>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</si>
  <si>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</si>
  <si>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</si>
  <si>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</si>
  <si>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</si>
  <si>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</si>
  <si>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</si>
  <si>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一般職員</t>
    <rPh sb="0" eb="2">
      <t>イッパン</t>
    </rPh>
    <rPh sb="2" eb="4">
      <t>ショクイン</t>
    </rPh>
    <phoneticPr fontId="5"/>
  </si>
  <si>
    <t>地方債現在高（臨時財政対策債除き）</t>
  </si>
  <si>
    <t>目的税</t>
  </si>
  <si>
    <t>副市区町村長</t>
    <rPh sb="0" eb="1">
      <t>フク</t>
    </rPh>
    <rPh sb="1" eb="3">
      <t>シク</t>
    </rPh>
    <rPh sb="3" eb="5">
      <t>チョウソン</t>
    </rPh>
    <rPh sb="5" eb="6">
      <t>チョウ</t>
    </rPh>
    <phoneticPr fontId="5"/>
  </si>
  <si>
    <t>R05</t>
  </si>
  <si>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</si>
  <si>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</si>
  <si>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</si>
  <si>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</si>
  <si>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</si>
  <si>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</si>
  <si>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</si>
  <si>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</si>
  <si>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</si>
  <si>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</si>
  <si>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</si>
  <si>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</si>
  <si>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6"/>
  </si>
  <si>
    <t>まちづくり基金</t>
    <rPh sb="5" eb="7">
      <t>キキン</t>
    </rPh>
    <phoneticPr fontId="5"/>
  </si>
  <si>
    <t>議会副議長</t>
    <rPh sb="0" eb="2">
      <t>ギカイ</t>
    </rPh>
    <rPh sb="2" eb="3">
      <t>フク</t>
    </rPh>
    <rPh sb="3" eb="5">
      <t>ギチョウ</t>
    </rPh>
    <phoneticPr fontId="5"/>
  </si>
  <si>
    <t>積立金
現在高</t>
    <rPh sb="4" eb="7">
      <t>ゲンザイダカ</t>
    </rPh>
    <phoneticPr fontId="36"/>
  </si>
  <si>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</si>
  <si>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</si>
  <si>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</si>
  <si>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</si>
  <si>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</si>
  <si>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</si>
  <si>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</si>
  <si>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</si>
  <si>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</si>
  <si>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</si>
  <si>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</si>
  <si>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</si>
  <si>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</si>
  <si>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 0.26</t>
  </si>
  <si>
    <t>地方公社・第三セクター等一覧</t>
    <rPh sb="0" eb="2">
      <t>チホウ</t>
    </rPh>
    <rPh sb="2" eb="4">
      <t>コウシャ</t>
    </rPh>
    <rPh sb="5" eb="6">
      <t>ダイ</t>
    </rPh>
    <rPh sb="6" eb="7">
      <t>３</t>
    </rPh>
    <rPh sb="11" eb="12">
      <t>トウ</t>
    </rPh>
    <rPh sb="12" eb="14">
      <t>イチラン</t>
    </rPh>
    <phoneticPr fontId="5"/>
  </si>
  <si>
    <t>会計名</t>
  </si>
  <si>
    <t>項番</t>
    <rPh sb="0" eb="2">
      <t>コウバン</t>
    </rPh>
    <phoneticPr fontId="5"/>
  </si>
  <si>
    <t>　前年度繰上充用金</t>
  </si>
  <si>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</si>
  <si>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</si>
  <si>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</si>
  <si>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</si>
  <si>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</si>
  <si>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</si>
  <si>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</si>
  <si>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</si>
  <si>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</si>
  <si>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</si>
  <si>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</si>
  <si>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38"/>
  </si>
  <si>
    <t>充当一般財源等</t>
  </si>
  <si>
    <t>※8：職員の状況については、調査対象年度の地方公務員給与実態調査に基づいている。</t>
  </si>
  <si>
    <t>令和6年度</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</si>
  <si>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</si>
  <si>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</si>
  <si>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北海道標津町</t>
  </si>
  <si>
    <t>配当割交付金</t>
    <rPh sb="0" eb="2">
      <t>ハイトウ</t>
    </rPh>
    <rPh sb="2" eb="3">
      <t>ワリ</t>
    </rPh>
    <rPh sb="3" eb="6">
      <t>コウフキン</t>
    </rPh>
    <phoneticPr fontId="10"/>
  </si>
  <si>
    <t>人件費及び人件費に準ずる費用</t>
    <rPh sb="0" eb="3">
      <t>ジンケンヒ</t>
    </rPh>
    <rPh sb="3" eb="4">
      <t>オヨ</t>
    </rPh>
    <rPh sb="5" eb="8">
      <t>ジンケンヒ</t>
    </rPh>
    <rPh sb="9" eb="10">
      <t>ジュン</t>
    </rPh>
    <rPh sb="12" eb="14">
      <t>ヒヨウ</t>
    </rPh>
    <phoneticPr fontId="5"/>
  </si>
  <si>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</si>
  <si>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</si>
  <si>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</si>
  <si>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</si>
  <si>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実質赤字比率</t>
    <rPh sb="0" eb="2">
      <t>ジッシツ</t>
    </rPh>
    <rPh sb="2" eb="4">
      <t>アカジ</t>
    </rPh>
    <rPh sb="4" eb="6">
      <t>ヒリツ</t>
    </rPh>
    <phoneticPr fontId="35"/>
  </si>
  <si>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</si>
  <si>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</si>
  <si>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</si>
  <si>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</si>
  <si>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</si>
  <si>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</si>
  <si>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</si>
  <si>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</si>
  <si>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</si>
  <si>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10"/>
  </si>
  <si>
    <t>軽油引取税交付金</t>
  </si>
  <si>
    <t xml:space="preserve"> R03</t>
  </si>
  <si>
    <t>決算額 (A)</t>
    <rPh sb="0" eb="2">
      <t>ケッサン</t>
    </rPh>
    <rPh sb="2" eb="3">
      <t>ガク</t>
    </rPh>
    <phoneticPr fontId="5"/>
  </si>
  <si>
    <t>水産振興基金</t>
  </si>
  <si>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</si>
  <si>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</si>
  <si>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</si>
  <si>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</si>
  <si>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</si>
  <si>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</si>
  <si>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</si>
  <si>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</si>
  <si>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</si>
  <si>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民生費</t>
  </si>
  <si>
    <t>株式等譲渡所得割交付金</t>
    <rPh sb="0" eb="2">
      <t>カブシキ</t>
    </rPh>
    <rPh sb="2" eb="3">
      <t>トウ</t>
    </rPh>
    <rPh sb="3" eb="5">
      <t>ジョウト</t>
    </rPh>
    <rPh sb="5" eb="7">
      <t>ショトク</t>
    </rPh>
    <rPh sb="7" eb="8">
      <t>ワリ</t>
    </rPh>
    <rPh sb="8" eb="11">
      <t>コウフキン</t>
    </rPh>
    <phoneticPr fontId="10"/>
  </si>
  <si>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</si>
  <si>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</si>
  <si>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</si>
  <si>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</si>
  <si>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</si>
  <si>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</si>
  <si>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</si>
  <si>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</si>
  <si>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</si>
  <si>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</si>
  <si>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自動車取得税交付金</t>
  </si>
  <si>
    <t>公債費に準ずる債務負担行為に係るもの</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</si>
  <si>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</si>
  <si>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</si>
  <si>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</si>
  <si>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自動車税環境性能割交付金</t>
  </si>
  <si>
    <t>　　市町村たばこ税</t>
  </si>
  <si>
    <t>下水道事業会計</t>
  </si>
  <si>
    <t>教育費</t>
  </si>
  <si>
    <t>法人事業税交付金</t>
  </si>
  <si>
    <t>　　鉱産税</t>
  </si>
  <si>
    <t>災害復旧費</t>
  </si>
  <si>
    <t>地方特例交付金等</t>
    <rPh sb="7" eb="8">
      <t>トウ</t>
    </rPh>
    <phoneticPr fontId="1"/>
  </si>
  <si>
    <t>　　特別土地保有税</t>
  </si>
  <si>
    <t>企業債
（地方債）
現在高</t>
  </si>
  <si>
    <t>公債費</t>
  </si>
  <si>
    <t>諸支出金</t>
    <rPh sb="3" eb="4">
      <t>キン</t>
    </rPh>
    <phoneticPr fontId="36"/>
  </si>
  <si>
    <t>　定額減税減収補塡特例交付金</t>
  </si>
  <si>
    <t>失業対策事業費</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</si>
  <si>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</si>
  <si>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</si>
  <si>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</si>
  <si>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</si>
  <si>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</si>
  <si>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</si>
  <si>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</si>
  <si>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</si>
  <si>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</si>
  <si>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</si>
  <si>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</si>
  <si>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</si>
  <si>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</si>
  <si>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</si>
  <si>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</si>
  <si>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</si>
  <si>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</si>
  <si>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</si>
  <si>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</si>
  <si>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</si>
  <si>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</si>
  <si>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</si>
  <si>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</si>
  <si>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</si>
  <si>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5"/>
  </si>
  <si>
    <t>合計</t>
  </si>
  <si>
    <t>他会計等
からの
繰入金</t>
  </si>
  <si>
    <t>令和5年度</t>
    <rPh sb="0" eb="2">
      <t>レイワ</t>
    </rPh>
    <rPh sb="4" eb="5">
      <t>ド</t>
    </rPh>
    <phoneticPr fontId="5"/>
  </si>
  <si>
    <t>　うち元金</t>
  </si>
  <si>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</si>
  <si>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</si>
  <si>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</si>
  <si>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</si>
  <si>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</si>
  <si>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</si>
  <si>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</si>
  <si>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</si>
  <si>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</si>
  <si>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</si>
  <si>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</si>
  <si>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</si>
  <si>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</si>
  <si>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</si>
  <si>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当該団体
からの
貸付金</t>
  </si>
  <si>
    <t>一部事務組合等名</t>
    <rPh sb="0" eb="2">
      <t>イチブ</t>
    </rPh>
    <rPh sb="2" eb="4">
      <t>ジム</t>
    </rPh>
    <rPh sb="4" eb="6">
      <t>クミアイ</t>
    </rPh>
    <rPh sb="6" eb="7">
      <t>トウ</t>
    </rPh>
    <rPh sb="7" eb="8">
      <t>メイ</t>
    </rPh>
    <phoneticPr fontId="33"/>
  </si>
  <si>
    <t>病院</t>
  </si>
  <si>
    <t>地方独立行政法人に係る将来負担額</t>
  </si>
  <si>
    <t>再差引収支</t>
    <rPh sb="0" eb="1">
      <t>サイ</t>
    </rPh>
    <rPh sb="1" eb="3">
      <t>サシヒキ</t>
    </rPh>
    <rPh sb="3" eb="5">
      <t>シュウシ</t>
    </rPh>
    <phoneticPr fontId="5"/>
  </si>
  <si>
    <t>財政再生基準</t>
  </si>
  <si>
    <t>地方債</t>
  </si>
  <si>
    <t>下水道</t>
  </si>
  <si>
    <t>加入世帯数(世帯)</t>
  </si>
  <si>
    <t>　繰出金</t>
  </si>
  <si>
    <t>　うち減収補塡債(特例分)</t>
    <rPh sb="4" eb="5">
      <t>シュウ</t>
    </rPh>
    <rPh sb="9" eb="10">
      <t>トク</t>
    </rPh>
    <rPh sb="10" eb="11">
      <t>レイ</t>
    </rPh>
    <rPh sb="11" eb="12">
      <t>ブン</t>
    </rPh>
    <phoneticPr fontId="1"/>
  </si>
  <si>
    <t>観光施設</t>
  </si>
  <si>
    <t>公債費負担の状況</t>
    <rPh sb="0" eb="3">
      <t>コウサイヒ</t>
    </rPh>
    <rPh sb="3" eb="5">
      <t>フタン</t>
    </rPh>
    <rPh sb="6" eb="8">
      <t>ジョウキョウ</t>
    </rPh>
    <phoneticPr fontId="5"/>
  </si>
  <si>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</si>
  <si>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</si>
  <si>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</si>
  <si>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</si>
  <si>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うち臨時財政対策債</t>
  </si>
  <si>
    <t>歳入合計</t>
  </si>
  <si>
    <t xml:space="preserve"> 過去５年間平均</t>
    <rPh sb="1" eb="3">
      <t>カコ</t>
    </rPh>
    <rPh sb="4" eb="6">
      <t>ネンカン</t>
    </rPh>
    <rPh sb="6" eb="8">
      <t>ヘイキン</t>
    </rPh>
    <phoneticPr fontId="5"/>
  </si>
  <si>
    <t>簡易水道</t>
  </si>
  <si>
    <t>被保険者
1人当り</t>
  </si>
  <si>
    <t>保険税(料)収入額</t>
  </si>
  <si>
    <t>国民健康保険</t>
  </si>
  <si>
    <t>ふるさと応援基金</t>
    <rPh sb="4" eb="6">
      <t>オウエン</t>
    </rPh>
    <rPh sb="6" eb="8">
      <t>キキン</t>
    </rPh>
    <phoneticPr fontId="36"/>
  </si>
  <si>
    <t>保険給付費</t>
  </si>
  <si>
    <t>普通建設事業費</t>
  </si>
  <si>
    <t>　うち補助</t>
  </si>
  <si>
    <t>　うち単独</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</si>
  <si>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</si>
  <si>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</si>
  <si>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</si>
  <si>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</si>
  <si>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</si>
  <si>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</si>
  <si>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</si>
  <si>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</si>
  <si>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</si>
  <si>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</si>
  <si>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</si>
  <si>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</si>
  <si>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</si>
  <si>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</si>
  <si>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</si>
  <si>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</si>
  <si>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</si>
  <si>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</si>
  <si>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介護保険特別会計（サービス事業勘定）</t>
  </si>
  <si>
    <t>資金不足
比率</t>
    <rPh sb="0" eb="2">
      <t>シキン</t>
    </rPh>
    <rPh sb="2" eb="4">
      <t>フソク</t>
    </rPh>
    <rPh sb="5" eb="7">
      <t>ヒリツ</t>
    </rPh>
    <phoneticPr fontId="5"/>
  </si>
  <si>
    <t>国民健康保険特別会計（事業勘定）</t>
  </si>
  <si>
    <t>法適用企業</t>
  </si>
  <si>
    <t>簡易水道事業会計</t>
  </si>
  <si>
    <t>金山地域休養施設等特別会計</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</si>
  <si>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</si>
  <si>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</si>
  <si>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</si>
  <si>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</si>
  <si>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</si>
  <si>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</si>
  <si>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</si>
  <si>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令和5年度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</si>
  <si>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</si>
  <si>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</si>
  <si>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</si>
  <si>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</si>
  <si>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</si>
  <si>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</si>
  <si>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</si>
  <si>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</si>
  <si>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</si>
  <si>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</si>
  <si>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</si>
  <si>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</si>
  <si>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</si>
  <si>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</si>
  <si>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</si>
  <si>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</si>
  <si>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</si>
  <si>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</si>
  <si>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</si>
  <si>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</si>
  <si>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</si>
  <si>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</si>
  <si>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</si>
  <si>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</si>
  <si>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</si>
  <si>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</si>
  <si>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</si>
  <si>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</si>
  <si>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</si>
  <si>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</si>
  <si>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</si>
  <si>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</si>
  <si>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</si>
  <si>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</si>
  <si>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</si>
  <si>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9"/>
  </si>
  <si>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</si>
  <si>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</si>
  <si>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1"/>
  </si>
  <si>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</si>
  <si>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</si>
  <si>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</si>
  <si>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</si>
  <si>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</si>
  <si>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</si>
  <si>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</si>
  <si>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</si>
  <si>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</si>
  <si>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</si>
  <si>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類似団体内平均(円)</t>
    <rPh sb="0" eb="2">
      <t>ルイジ</t>
    </rPh>
    <rPh sb="2" eb="4">
      <t>ダンタイ</t>
    </rPh>
    <phoneticPr fontId="5"/>
  </si>
  <si>
    <t>R02</t>
  </si>
  <si>
    <t>R03</t>
  </si>
  <si>
    <t>R04</t>
  </si>
  <si>
    <t>R06</t>
  </si>
  <si>
    <t>その他会計（赤字）</t>
  </si>
  <si>
    <t>公共施設協働営繕基金</t>
  </si>
  <si>
    <t>酪肉振興対策基金</t>
  </si>
</sst>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0">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6"/>
      <color auto="1"/>
      <name val="ＭＳ ゴシック"/>
      <family val="3"/>
    </font>
    <font>
      <b/>
      <sz val="13"/>
      <color indexed="56"/>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style="medium">
        <color indexed="64"/>
      </left>
      <right/>
      <top style="double">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3" fontId="17" fillId="0" borderId="86" xfId="12" applyNumberFormat="1" applyFont="1" applyBorder="1" applyAlignment="1" applyProtection="1">
      <alignment horizontal="right" vertical="center" shrinkToFit="1"/>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theme" Target="theme/theme1.xml" /><Relationship Id="rId16" Type="http://schemas.openxmlformats.org/officeDocument/2006/relationships/sharedStrings" Target="sharedStrings.xml" /><Relationship Id="rId17"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232958</c:v>
                </c:pt>
                <c:pt idx="1">
                  <c:v>416477</c:v>
                </c:pt>
                <c:pt idx="2">
                  <c:v>174599</c:v>
                </c:pt>
                <c:pt idx="3">
                  <c:v>246493</c:v>
                </c:pt>
                <c:pt idx="4">
                  <c:v>362699</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5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6.15</c:v>
                </c:pt>
                <c:pt idx="1">
                  <c:v>7.8</c:v>
                </c:pt>
                <c:pt idx="2">
                  <c:v>6.65</c:v>
                </c:pt>
                <c:pt idx="3">
                  <c:v>6.35</c:v>
                </c:pt>
                <c:pt idx="4">
                  <c:v>8.94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25.41</c:v>
                </c:pt>
                <c:pt idx="1">
                  <c:v>24.41</c:v>
                </c:pt>
                <c:pt idx="2">
                  <c:v>24.76</c:v>
                </c:pt>
                <c:pt idx="3">
                  <c:v>24.6</c:v>
                </c:pt>
                <c:pt idx="4">
                  <c:v>21.87</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0.66</c:v>
                </c:pt>
                <c:pt idx="1">
                  <c:v>1.89</c:v>
                </c:pt>
                <c:pt idx="2">
                  <c:v>-1.26</c:v>
                </c:pt>
                <c:pt idx="3">
                  <c:v>-0.26</c:v>
                </c:pt>
                <c:pt idx="4">
                  <c:v>0</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0.25</c:v>
                </c:pt>
                <c:pt idx="2">
                  <c:v>#N/A</c:v>
                </c:pt>
                <c:pt idx="3">
                  <c:v>0.26</c:v>
                </c:pt>
                <c:pt idx="4">
                  <c:v>#N/A</c:v>
                </c:pt>
                <c:pt idx="5">
                  <c:v>1.78</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介護保険特別会計（サービス事業勘定）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1.e-002</c:v>
                </c:pt>
                <c:pt idx="2">
                  <c:v>#N/A</c:v>
                </c:pt>
                <c:pt idx="3">
                  <c:v>0</c:v>
                </c:pt>
                <c:pt idx="4">
                  <c:v>#N/A</c:v>
                </c:pt>
                <c:pt idx="5">
                  <c:v>0</c:v>
                </c:pt>
                <c:pt idx="6">
                  <c:v>#N/A</c:v>
                </c:pt>
                <c:pt idx="7">
                  <c:v>2.e-002</c:v>
                </c:pt>
                <c:pt idx="8">
                  <c:v>#N/A</c:v>
                </c:pt>
                <c:pt idx="9">
                  <c:v>1.e-002</c:v>
                </c:pt>
              </c:numCache>
            </c:numRef>
          </c:val>
        </c:ser>
        <c:ser>
          <c:idx val="4"/>
          <c:order val="4"/>
          <c:tx>
            <c:strRef>
              <c:f>データシート!$A$31</c:f>
              <c:strCache>
                <c:ptCount val="1"/>
                <c:pt idx="0">
                  <c:v>介護保険特別会計（事業勘定）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0.14000000000000001</c:v>
                </c:pt>
                <c:pt idx="2">
                  <c:v>#N/A</c:v>
                </c:pt>
                <c:pt idx="3">
                  <c:v>0.28999999999999998</c:v>
                </c:pt>
                <c:pt idx="4">
                  <c:v>#N/A</c:v>
                </c:pt>
                <c:pt idx="5">
                  <c:v>0.5</c:v>
                </c:pt>
                <c:pt idx="6">
                  <c:v>#N/A</c:v>
                </c:pt>
                <c:pt idx="7">
                  <c:v>2.e-002</c:v>
                </c:pt>
                <c:pt idx="8">
                  <c:v>#N/A</c:v>
                </c:pt>
                <c:pt idx="9">
                  <c:v>0.28999999999999998</c:v>
                </c:pt>
              </c:numCache>
            </c:numRef>
          </c:val>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0.94</c:v>
                </c:pt>
                <c:pt idx="2">
                  <c:v>#N/A</c:v>
                </c:pt>
                <c:pt idx="3">
                  <c:v>0.79</c:v>
                </c:pt>
                <c:pt idx="4">
                  <c:v>#N/A</c:v>
                </c:pt>
                <c:pt idx="5">
                  <c:v>0.7</c:v>
                </c:pt>
                <c:pt idx="6">
                  <c:v>#N/A</c:v>
                </c:pt>
                <c:pt idx="7">
                  <c:v>0.44</c:v>
                </c:pt>
                <c:pt idx="8">
                  <c:v>#N/A</c:v>
                </c:pt>
                <c:pt idx="9">
                  <c:v>0.59</c:v>
                </c:pt>
              </c:numCache>
            </c:numRef>
          </c:val>
        </c:ser>
        <c:ser>
          <c:idx val="6"/>
          <c:order val="6"/>
          <c:tx>
            <c:strRef>
              <c:f>データシート!$A$33</c:f>
              <c:strCache>
                <c:ptCount val="1"/>
                <c:pt idx="0">
                  <c:v>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1.1299999999999999</c:v>
                </c:pt>
                <c:pt idx="8">
                  <c:v>#N/A</c:v>
                </c:pt>
                <c:pt idx="9">
                  <c:v>1.95</c:v>
                </c:pt>
              </c:numCache>
            </c:numRef>
          </c:val>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2.39</c:v>
                </c:pt>
                <c:pt idx="8">
                  <c:v>#N/A</c:v>
                </c:pt>
                <c:pt idx="9">
                  <c:v>3.28</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6.15</c:v>
                </c:pt>
                <c:pt idx="2">
                  <c:v>#N/A</c:v>
                </c:pt>
                <c:pt idx="3">
                  <c:v>7.79</c:v>
                </c:pt>
                <c:pt idx="4">
                  <c:v>#N/A</c:v>
                </c:pt>
                <c:pt idx="5">
                  <c:v>6.65</c:v>
                </c:pt>
                <c:pt idx="6">
                  <c:v>#N/A</c:v>
                </c:pt>
                <c:pt idx="7">
                  <c:v>6.35</c:v>
                </c:pt>
                <c:pt idx="8">
                  <c:v>#N/A</c:v>
                </c:pt>
                <c:pt idx="9">
                  <c:v>8.93</c:v>
                </c:pt>
              </c:numCache>
            </c:numRef>
          </c:val>
        </c:ser>
        <c:ser>
          <c:idx val="9"/>
          <c:order val="9"/>
          <c:tx>
            <c:strRef>
              <c:f>データシート!$A$36</c:f>
              <c:strCache>
                <c:ptCount val="1"/>
                <c:pt idx="0">
                  <c:v>国民健康保険特別会計（病院事業）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5.58</c:v>
                </c:pt>
                <c:pt idx="2">
                  <c:v>#N/A</c:v>
                </c:pt>
                <c:pt idx="3">
                  <c:v>6.51</c:v>
                </c:pt>
                <c:pt idx="4">
                  <c:v>#N/A</c:v>
                </c:pt>
                <c:pt idx="5">
                  <c:v>6.77</c:v>
                </c:pt>
                <c:pt idx="6">
                  <c:v>#N/A</c:v>
                </c:pt>
                <c:pt idx="7">
                  <c:v>7.01</c:v>
                </c:pt>
                <c:pt idx="8">
                  <c:v>#N/A</c:v>
                </c:pt>
                <c:pt idx="9">
                  <c:v>9.1199999999999992</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723</c:v>
                </c:pt>
                <c:pt idx="5">
                  <c:v>720</c:v>
                </c:pt>
                <c:pt idx="8">
                  <c:v>715</c:v>
                </c:pt>
                <c:pt idx="11">
                  <c:v>692</c:v>
                </c:pt>
                <c:pt idx="14">
                  <c:v>671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81</c:v>
                </c:pt>
                <c:pt idx="3">
                  <c:v>71</c:v>
                </c:pt>
                <c:pt idx="6">
                  <c:v>61</c:v>
                </c:pt>
                <c:pt idx="9">
                  <c:v>44</c:v>
                </c:pt>
                <c:pt idx="12">
                  <c:v>27</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134</c:v>
                </c:pt>
                <c:pt idx="3">
                  <c:v>136</c:v>
                </c:pt>
                <c:pt idx="6">
                  <c:v>150</c:v>
                </c:pt>
                <c:pt idx="9">
                  <c:v>154</c:v>
                </c:pt>
                <c:pt idx="12">
                  <c:v>122</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789</c:v>
                </c:pt>
                <c:pt idx="3">
                  <c:v>799</c:v>
                </c:pt>
                <c:pt idx="6">
                  <c:v>799</c:v>
                </c:pt>
                <c:pt idx="9">
                  <c:v>837</c:v>
                </c:pt>
                <c:pt idx="12">
                  <c:v>822</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281</c:v>
                </c:pt>
                <c:pt idx="2">
                  <c:v>#N/A</c:v>
                </c:pt>
                <c:pt idx="3">
                  <c:v>#N/A</c:v>
                </c:pt>
                <c:pt idx="4">
                  <c:v>286</c:v>
                </c:pt>
                <c:pt idx="5">
                  <c:v>#N/A</c:v>
                </c:pt>
                <c:pt idx="6">
                  <c:v>#N/A</c:v>
                </c:pt>
                <c:pt idx="7">
                  <c:v>295</c:v>
                </c:pt>
                <c:pt idx="8">
                  <c:v>#N/A</c:v>
                </c:pt>
                <c:pt idx="9">
                  <c:v>#N/A</c:v>
                </c:pt>
                <c:pt idx="10">
                  <c:v>343</c:v>
                </c:pt>
                <c:pt idx="11">
                  <c:v>#N/A</c:v>
                </c:pt>
                <c:pt idx="12">
                  <c:v>#N/A</c:v>
                </c:pt>
                <c:pt idx="13">
                  <c:v>300</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5830</c:v>
                </c:pt>
                <c:pt idx="5">
                  <c:v>6154</c:v>
                </c:pt>
                <c:pt idx="8">
                  <c:v>6073</c:v>
                </c:pt>
                <c:pt idx="11">
                  <c:v>6157</c:v>
                </c:pt>
                <c:pt idx="14">
                  <c:v>6461</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247</c:v>
                </c:pt>
                <c:pt idx="5">
                  <c:v>254</c:v>
                </c:pt>
                <c:pt idx="8">
                  <c:v>250</c:v>
                </c:pt>
                <c:pt idx="11">
                  <c:v>314</c:v>
                </c:pt>
                <c:pt idx="14">
                  <c:v>367</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4564</c:v>
                </c:pt>
                <c:pt idx="5">
                  <c:v>4742</c:v>
                </c:pt>
                <c:pt idx="8">
                  <c:v>4620</c:v>
                </c:pt>
                <c:pt idx="11">
                  <c:v>4122</c:v>
                </c:pt>
                <c:pt idx="14">
                  <c:v>3613</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659</c:v>
                </c:pt>
                <c:pt idx="3">
                  <c:v>676</c:v>
                </c:pt>
                <c:pt idx="6">
                  <c:v>674</c:v>
                </c:pt>
                <c:pt idx="9">
                  <c:v>652</c:v>
                </c:pt>
                <c:pt idx="12">
                  <c:v>731</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271</c:v>
                </c:pt>
                <c:pt idx="3">
                  <c:v>200</c:v>
                </c:pt>
                <c:pt idx="6">
                  <c:v>139</c:v>
                </c:pt>
                <c:pt idx="9">
                  <c:v>96</c:v>
                </c:pt>
                <c:pt idx="12">
                  <c:v>69</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945</c:v>
                </c:pt>
                <c:pt idx="3">
                  <c:v>1287</c:v>
                </c:pt>
                <c:pt idx="6">
                  <c:v>1422</c:v>
                </c:pt>
                <c:pt idx="9">
                  <c:v>1191</c:v>
                </c:pt>
                <c:pt idx="12">
                  <c:v>1400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7458</c:v>
                </c:pt>
                <c:pt idx="3">
                  <c:v>8088</c:v>
                </c:pt>
                <c:pt idx="6">
                  <c:v>7893</c:v>
                </c:pt>
                <c:pt idx="9">
                  <c:v>8461</c:v>
                </c:pt>
                <c:pt idx="12">
                  <c:v>8902</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662</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1032</c:v>
                </c:pt>
                <c:pt idx="1">
                  <c:v>1032</c:v>
                </c:pt>
                <c:pt idx="2">
                  <c:v>922</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467</c:v>
                </c:pt>
                <c:pt idx="1">
                  <c:v>461</c:v>
                </c:pt>
                <c:pt idx="2">
                  <c:v>459</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2908</c:v>
                </c:pt>
                <c:pt idx="1">
                  <c:v>2501</c:v>
                </c:pt>
                <c:pt idx="2">
                  <c:v>2099</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8878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7953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694690</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836930</xdr:colOff>
      <xdr:row>1</xdr:row>
      <xdr:rowOff>19050</xdr:rowOff>
    </xdr:from>
    <xdr:to xmlns:xdr="http://schemas.openxmlformats.org/drawingml/2006/spreadsheetDrawing">
      <xdr:col>15</xdr:col>
      <xdr:colOff>372110</xdr:colOff>
      <xdr:row>3</xdr:row>
      <xdr:rowOff>123825</xdr:rowOff>
    </xdr:to>
    <xdr:sp macro="" textlink="">
      <xdr:nvSpPr>
        <xdr:cNvPr id="3" name="年度ボックス"/>
        <xdr:cNvSpPr>
          <a:spLocks noChangeArrowheads="1"/>
        </xdr:cNvSpPr>
      </xdr:nvSpPr>
      <xdr:spPr>
        <a:xfrm>
          <a:off x="10788015" y="190500"/>
          <a:ext cx="25260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3704570" y="190500"/>
          <a:ext cx="379031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北海道標津町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5236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838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838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838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838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838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838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838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838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838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8031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094335" y="7600315"/>
          <a:ext cx="441071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094335" y="7591425"/>
          <a:ext cx="88201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4018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17525" y="7934325"/>
          <a:ext cx="414401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これまで、町債発行額の抑制や過疎対策事業債</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の活用により実質公債費率の上昇抑制に努めてきた。</a:t>
          </a:r>
          <a:endParaRPr lang="ja-JP" altLang="ja-JP" sz="1400">
            <a:effectLst/>
          </a:endParaRPr>
        </a:p>
        <a:p>
          <a:r>
            <a:rPr kumimoji="1" lang="ja-JP" altLang="ja-JP" sz="1100">
              <a:solidFill>
                <a:schemeClr val="dk1"/>
              </a:solidFill>
              <a:effectLst/>
              <a:latin typeface="+mn-lt"/>
              <a:ea typeface="+mn-ea"/>
              <a:cs typeface="+mn-cs"/>
            </a:rPr>
            <a:t>大型事業の</a:t>
          </a:r>
          <a:r>
            <a:rPr kumimoji="1" lang="ja-JP" altLang="en-US" sz="1100">
              <a:solidFill>
                <a:schemeClr val="dk1"/>
              </a:solidFill>
              <a:effectLst/>
              <a:latin typeface="+mn-lt"/>
              <a:ea typeface="+mn-ea"/>
              <a:cs typeface="+mn-cs"/>
            </a:rPr>
            <a:t>元金</a:t>
          </a:r>
          <a:r>
            <a:rPr kumimoji="1" lang="ja-JP" altLang="ja-JP" sz="1100">
              <a:solidFill>
                <a:schemeClr val="dk1"/>
              </a:solidFill>
              <a:effectLst/>
              <a:latin typeface="+mn-lt"/>
              <a:ea typeface="+mn-ea"/>
              <a:cs typeface="+mn-cs"/>
            </a:rPr>
            <a:t>償還開始や近年の利率上昇</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、数年前に比べ元利償還金が増加しているが、引き続き町債の抑制・交付税措置の得られる有利な起債の活用を図ることとしたい。</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5236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094335" y="12420600"/>
          <a:ext cx="443674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116205</xdr:colOff>
      <xdr:row>56</xdr:row>
      <xdr:rowOff>257175</xdr:rowOff>
    </xdr:to>
    <xdr:sp macro="" textlink="">
      <xdr:nvSpPr>
        <xdr:cNvPr id="23" name="Rectangle 88"/>
        <xdr:cNvSpPr>
          <a:spLocks noChangeArrowheads="1"/>
        </xdr:cNvSpPr>
      </xdr:nvSpPr>
      <xdr:spPr>
        <a:xfrm>
          <a:off x="13119100" y="12411075"/>
          <a:ext cx="81153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257810</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199745" y="12630785"/>
          <a:ext cx="422973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8067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3909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2401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591185</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02620" y="238125"/>
          <a:ext cx="252984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3792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北海道標津町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6709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09497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充当可能財源が将来負担額を上回り比率が算定されない状況が続いていたが、令和6年度は充当可能財源である基金の目減りにより比率が発生した。</a:t>
          </a:r>
          <a:endParaRPr lang="ja-JP" altLang="ja-JP" sz="1400">
            <a:effectLst/>
          </a:endParaRPr>
        </a:p>
        <a:p>
          <a:r>
            <a:rPr kumimoji="1" lang="ja-JP" altLang="ja-JP" sz="1100">
              <a:solidFill>
                <a:schemeClr val="dk1"/>
              </a:solidFill>
              <a:effectLst/>
              <a:latin typeface="+mn-lt"/>
              <a:ea typeface="+mn-ea"/>
              <a:cs typeface="+mn-cs"/>
            </a:rPr>
            <a:t>町債発行抑制</a:t>
          </a:r>
          <a:r>
            <a:rPr kumimoji="1" lang="ja-JP" altLang="en-US" sz="1100">
              <a:solidFill>
                <a:schemeClr val="dk1"/>
              </a:solidFill>
              <a:effectLst/>
              <a:latin typeface="+mn-lt"/>
              <a:ea typeface="+mn-ea"/>
              <a:cs typeface="+mn-cs"/>
            </a:rPr>
            <a:t>や交付税措置のある有利な起債の活用</a:t>
          </a:r>
          <a:r>
            <a:rPr kumimoji="1" lang="ja-JP" altLang="ja-JP" sz="1100">
              <a:solidFill>
                <a:schemeClr val="dk1"/>
              </a:solidFill>
              <a:effectLst/>
              <a:latin typeface="+mn-lt"/>
              <a:ea typeface="+mn-ea"/>
              <a:cs typeface="+mn-cs"/>
            </a:rPr>
            <a:t>など将来の負担軽減</a:t>
          </a:r>
          <a:r>
            <a:rPr kumimoji="1" lang="ja-JP" altLang="en-US" sz="1100">
              <a:solidFill>
                <a:schemeClr val="dk1"/>
              </a:solidFill>
              <a:effectLst/>
              <a:latin typeface="+mn-lt"/>
              <a:ea typeface="+mn-ea"/>
              <a:cs typeface="+mn-cs"/>
            </a:rPr>
            <a:t>を図る</a:t>
          </a:r>
          <a:r>
            <a:rPr kumimoji="1" lang="ja-JP" altLang="ja-JP" sz="1100">
              <a:solidFill>
                <a:schemeClr val="dk1"/>
              </a:solidFill>
              <a:effectLst/>
              <a:latin typeface="+mn-lt"/>
              <a:ea typeface="+mn-ea"/>
              <a:cs typeface="+mn-cs"/>
            </a:rPr>
            <a:t>とともに、</a:t>
          </a:r>
          <a:r>
            <a:rPr kumimoji="1" lang="ja-JP" altLang="en-US" sz="1100">
              <a:solidFill>
                <a:schemeClr val="dk1"/>
              </a:solidFill>
              <a:effectLst/>
              <a:latin typeface="+mn-lt"/>
              <a:ea typeface="+mn-ea"/>
              <a:cs typeface="+mn-cs"/>
            </a:rPr>
            <a:t>予算段階での事業の精査により基金取崩しの抑制に努める</a:t>
          </a:r>
          <a:r>
            <a:rPr kumimoji="1" lang="ja-JP" altLang="ja-JP" sz="1100">
              <a:solidFill>
                <a:schemeClr val="dk1"/>
              </a:solidFill>
              <a:effectLst/>
              <a:latin typeface="+mn-lt"/>
              <a:ea typeface="+mn-ea"/>
              <a:cs typeface="+mn-cs"/>
            </a:rPr>
            <a:t>。</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994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994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4231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9920" y="11934825"/>
          <a:ext cx="725106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934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5208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北海道標津町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1009650</xdr:colOff>
      <xdr:row>6</xdr:row>
      <xdr:rowOff>185420</xdr:rowOff>
    </xdr:to>
    <xdr:sp macro="" textlink="">
      <xdr:nvSpPr>
        <xdr:cNvPr id="9" name="テキスト ボックス 6"/>
        <xdr:cNvSpPr txBox="1">
          <a:spLocks noChangeArrowheads="1"/>
        </xdr:cNvSpPr>
      </xdr:nvSpPr>
      <xdr:spPr>
        <a:xfrm>
          <a:off x="533400" y="957580"/>
          <a:ext cx="235267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994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934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934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政策的経費の財源として特手目的基金の取り崩しを行っており、全体としては減額となった。</a:t>
          </a:r>
          <a:endParaRPr lang="ja-JP" altLang="ja-JP" sz="1300">
            <a:effectLst/>
          </a:endParaRPr>
        </a:p>
        <a:p>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（今後の方針）</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事業の見直し、政策的予算の精査などに務めるとともに、ふるさと納税の増加に向けた取組みを強化していく。。</a:t>
          </a:r>
          <a:endParaRPr lang="ja-JP" altLang="ja-JP" sz="13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5062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934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934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（基金の使途）</a:t>
          </a:r>
          <a:endParaRPr lang="ja-JP" altLang="ja-JP" sz="1300">
            <a:effectLst/>
          </a:endParaRPr>
        </a:p>
        <a:p>
          <a:r>
            <a:rPr kumimoji="1" lang="ja-JP" altLang="ja-JP" sz="1300">
              <a:solidFill>
                <a:schemeClr val="dk1"/>
              </a:solidFill>
              <a:effectLst/>
              <a:latin typeface="+mn-lt"/>
              <a:ea typeface="+mn-ea"/>
              <a:cs typeface="+mn-cs"/>
            </a:rPr>
            <a:t>　公共施設協働営繕基金：施設の整備、維持補修等</a:t>
          </a:r>
          <a:endParaRPr lang="ja-JP" altLang="ja-JP" sz="1300">
            <a:effectLst/>
          </a:endParaRPr>
        </a:p>
        <a:p>
          <a:r>
            <a:rPr kumimoji="1" lang="ja-JP" altLang="ja-JP" sz="1300">
              <a:solidFill>
                <a:schemeClr val="dk1"/>
              </a:solidFill>
              <a:effectLst/>
              <a:latin typeface="+mn-lt"/>
              <a:ea typeface="+mn-ea"/>
              <a:cs typeface="+mn-cs"/>
            </a:rPr>
            <a:t>　水産振興基金：基幹産業である水産業・水産加工業の振興</a:t>
          </a:r>
          <a:endParaRPr lang="ja-JP" altLang="ja-JP" sz="1300">
            <a:effectLst/>
          </a:endParaRPr>
        </a:p>
        <a:p>
          <a:r>
            <a:rPr kumimoji="1" lang="ja-JP" altLang="ja-JP" sz="1300">
              <a:solidFill>
                <a:schemeClr val="dk1"/>
              </a:solidFill>
              <a:effectLst/>
              <a:latin typeface="+mn-lt"/>
              <a:ea typeface="+mn-ea"/>
              <a:cs typeface="+mn-cs"/>
            </a:rPr>
            <a:t>　まちづくり基金：まちづくり事業全般</a:t>
          </a:r>
          <a:endParaRPr lang="ja-JP" altLang="ja-JP" sz="1300">
            <a:effectLst/>
          </a:endParaRPr>
        </a:p>
        <a:p>
          <a:r>
            <a:rPr kumimoji="1" lang="ja-JP" altLang="ja-JP" sz="1300">
              <a:solidFill>
                <a:schemeClr val="dk1"/>
              </a:solidFill>
              <a:effectLst/>
              <a:latin typeface="+mn-lt"/>
              <a:ea typeface="+mn-ea"/>
              <a:cs typeface="+mn-cs"/>
            </a:rPr>
            <a:t>　酪肉振興対策基金：基幹産業である酪農業を中心とした農業の振興</a:t>
          </a:r>
          <a:endParaRPr lang="ja-JP" altLang="ja-JP" sz="1300">
            <a:effectLst/>
          </a:endParaRPr>
        </a:p>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ふるさと応援基金：ふるさと応援寄附金の積立て</a:t>
          </a:r>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　公共施設協働営繕基金：</a:t>
          </a:r>
          <a:r>
            <a:rPr kumimoji="1" lang="ja-JP" altLang="en-US" sz="1300">
              <a:solidFill>
                <a:schemeClr val="dk1"/>
              </a:solidFill>
              <a:effectLst/>
              <a:latin typeface="+mn-lt"/>
              <a:ea typeface="+mn-ea"/>
              <a:cs typeface="+mn-cs"/>
            </a:rPr>
            <a:t>施設の整備・維持補修費等の財源として取り崩した</a:t>
          </a:r>
          <a:endParaRPr lang="ja-JP" altLang="ja-JP" sz="1300">
            <a:effectLst/>
          </a:endParaRPr>
        </a:p>
        <a:p>
          <a:r>
            <a:rPr kumimoji="1" lang="ja-JP" altLang="ja-JP" sz="1300">
              <a:solidFill>
                <a:schemeClr val="dk1"/>
              </a:solidFill>
              <a:effectLst/>
              <a:latin typeface="+mn-lt"/>
              <a:ea typeface="+mn-ea"/>
              <a:cs typeface="+mn-cs"/>
            </a:rPr>
            <a:t>　水産振興基金：不漁対策など、水産業振興全般の財源として取り崩した</a:t>
          </a:r>
          <a:endParaRPr lang="ja-JP" altLang="ja-JP" sz="1300">
            <a:effectLst/>
          </a:endParaRPr>
        </a:p>
        <a:p>
          <a:r>
            <a:rPr kumimoji="1" lang="ja-JP" altLang="ja-JP" sz="1300">
              <a:solidFill>
                <a:schemeClr val="dk1"/>
              </a:solidFill>
              <a:effectLst/>
              <a:latin typeface="+mn-lt"/>
              <a:ea typeface="+mn-ea"/>
              <a:cs typeface="+mn-cs"/>
            </a:rPr>
            <a:t>　まちづくり基金：同様の目的を持つ他の基金との統合により、残高が増額となった</a:t>
          </a:r>
          <a:endParaRPr lang="ja-JP" altLang="ja-JP" sz="1300">
            <a:effectLst/>
          </a:endParaRPr>
        </a:p>
        <a:p>
          <a:r>
            <a:rPr kumimoji="1" lang="ja-JP" altLang="ja-JP" sz="1300">
              <a:solidFill>
                <a:schemeClr val="dk1"/>
              </a:solidFill>
              <a:effectLst/>
              <a:latin typeface="+mn-lt"/>
              <a:ea typeface="+mn-ea"/>
              <a:cs typeface="+mn-cs"/>
            </a:rPr>
            <a:t>　酪肉振興対策基金：草地整備に対する補助など、農業振興対策全般の財源として取り崩した</a:t>
          </a:r>
          <a:endParaRPr lang="ja-JP" altLang="ja-JP" sz="1300">
            <a:effectLst/>
          </a:endParaRPr>
        </a:p>
        <a:p>
          <a:r>
            <a:rPr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ふるさと応援基金：寄附金受領額の減少</a:t>
          </a:r>
          <a:endParaRPr kumimoji="1" lang="en-US" altLang="ja-JP" sz="1300">
            <a:solidFill>
              <a:schemeClr val="dk1"/>
            </a:solidFill>
            <a:effectLst/>
            <a:latin typeface="+mn-lt"/>
            <a:ea typeface="+mn-ea"/>
            <a:cs typeface="+mn-cs"/>
          </a:endParaRPr>
        </a:p>
        <a:p>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　各基金とも、財源不足の状況や基金残高、今後予想される財政需要等を勘案し、適宜取崩し</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積立てを行っていく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5062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934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934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財源不足見込に対応するため、取崩しを行ったが、決算による剰余金で同額を積み戻した。。</a:t>
          </a:r>
          <a:endParaRPr lang="ja-JP" altLang="ja-JP" sz="1300">
            <a:effectLst/>
          </a:endParaRPr>
        </a:p>
        <a:p>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財源不足により今後取り崩すことも考えられるが、可能な限り現水準を維持していく。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5062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934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934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増減理由）</a:t>
          </a:r>
          <a:endParaRPr lang="ja-JP" altLang="ja-JP" sz="1300">
            <a:effectLst/>
          </a:endParaRPr>
        </a:p>
        <a:p>
          <a:pPr eaLnBrk="1" fontAlgn="auto" latinLnBrk="0" hangingPunct="1"/>
          <a:r>
            <a:rPr kumimoji="1" lang="ja-JP" altLang="en-US" sz="1300">
              <a:solidFill>
                <a:schemeClr val="dk1"/>
              </a:solidFill>
              <a:effectLst/>
              <a:latin typeface="+mn-lt"/>
              <a:ea typeface="+mn-ea"/>
              <a:cs typeface="+mn-cs"/>
            </a:rPr>
            <a:t>臨時財政対策債償還分の取り崩し</a:t>
          </a:r>
          <a:r>
            <a:rPr kumimoji="1" lang="ja-JP" altLang="ja-JP" sz="1300">
              <a:solidFill>
                <a:schemeClr val="dk1"/>
              </a:solidFill>
              <a:effectLst/>
              <a:latin typeface="+mn-lt"/>
              <a:ea typeface="+mn-ea"/>
              <a:cs typeface="+mn-cs"/>
            </a:rPr>
            <a:t>などにより、やや</a:t>
          </a:r>
          <a:r>
            <a:rPr kumimoji="1" lang="ja-JP" altLang="en-US" sz="1300">
              <a:solidFill>
                <a:schemeClr val="dk1"/>
              </a:solidFill>
              <a:effectLst/>
              <a:latin typeface="+mn-lt"/>
              <a:ea typeface="+mn-ea"/>
              <a:cs typeface="+mn-cs"/>
            </a:rPr>
            <a:t>減少</a:t>
          </a:r>
          <a:r>
            <a:rPr kumimoji="1" lang="ja-JP" altLang="ja-JP" sz="1300">
              <a:solidFill>
                <a:schemeClr val="dk1"/>
              </a:solidFill>
              <a:effectLst/>
              <a:latin typeface="+mn-lt"/>
              <a:ea typeface="+mn-ea"/>
              <a:cs typeface="+mn-cs"/>
            </a:rPr>
            <a:t>した。</a:t>
          </a:r>
          <a:endParaRPr lang="ja-JP" altLang="ja-JP" sz="1300">
            <a:effectLst/>
          </a:endParaRPr>
        </a:p>
        <a:p>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これまでと同様計画的な運用を行っていく考えではあるが、大型事業の元金償還開始が予定されていることから、必要に応じて取崩額の増額を検討する。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5062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18185" y="406400"/>
          <a:ext cx="12583795"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010120" y="393700"/>
          <a:ext cx="3894455"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83185</xdr:rowOff>
    </xdr:to>
    <xdr:sp macro="" textlink="">
      <xdr:nvSpPr>
        <xdr:cNvPr id="4" name="正方形/長方形 3"/>
        <xdr:cNvSpPr/>
      </xdr:nvSpPr>
      <xdr:spPr>
        <a:xfrm>
          <a:off x="20035520" y="419100"/>
          <a:ext cx="3850005"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060920" y="444500"/>
          <a:ext cx="379476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北海道標津町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240885" y="393700"/>
          <a:ext cx="263779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83185</xdr:rowOff>
    </xdr:to>
    <xdr:sp macro="" textlink="">
      <xdr:nvSpPr>
        <xdr:cNvPr id="7" name="正方形/長方形 6"/>
        <xdr:cNvSpPr/>
      </xdr:nvSpPr>
      <xdr:spPr>
        <a:xfrm>
          <a:off x="17266285" y="419100"/>
          <a:ext cx="259334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291685" y="444500"/>
          <a:ext cx="253619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19785" y="1162050"/>
          <a:ext cx="956246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44880" y="1193800"/>
          <a:ext cx="138366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66950" y="1193800"/>
          <a:ext cx="125857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4,798
4,673
624.69
8,381,602
7,997,133
376,757
4,215,689
8,902,385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587115" y="1193800"/>
          <a:ext cx="151066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097780" y="1212850"/>
          <a:ext cx="201295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10730" y="1212850"/>
          <a:ext cx="125857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8.8
18.4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432800" y="1212850"/>
          <a:ext cx="629285"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097780" y="2019300"/>
          <a:ext cx="201295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174230" y="2019300"/>
          <a:ext cx="339852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621645" y="1162050"/>
          <a:ext cx="1421765" cy="11049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854690" y="122555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854690" y="14859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854690" y="1803400"/>
          <a:ext cx="1258570"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697845" y="1314450"/>
          <a:ext cx="16954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780395" y="177800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697845" y="1778000"/>
          <a:ext cx="16954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780395" y="20034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697845" y="2146300"/>
          <a:ext cx="16954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732770" y="1263650"/>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732770" y="151765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8445"/>
    <xdr:sp macro="" textlink="">
      <xdr:nvSpPr>
        <xdr:cNvPr id="29" name="テキスト ボックス 28"/>
        <xdr:cNvSpPr txBox="1"/>
      </xdr:nvSpPr>
      <xdr:spPr>
        <a:xfrm>
          <a:off x="756285" y="2901950"/>
          <a:ext cx="88112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8445"/>
    <xdr:sp macro="" textlink="">
      <xdr:nvSpPr>
        <xdr:cNvPr id="30" name="テキスト ボックス 29"/>
        <xdr:cNvSpPr txBox="1"/>
      </xdr:nvSpPr>
      <xdr:spPr>
        <a:xfrm>
          <a:off x="756285" y="314325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8445"/>
    <xdr:sp macro="" textlink="">
      <xdr:nvSpPr>
        <xdr:cNvPr id="31" name="テキスト ボックス 30"/>
        <xdr:cNvSpPr txBox="1"/>
      </xdr:nvSpPr>
      <xdr:spPr>
        <a:xfrm>
          <a:off x="756285" y="3390900"/>
          <a:ext cx="8725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56285" y="36322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83185</xdr:rowOff>
    </xdr:from>
    <xdr:ext cx="8146415" cy="258445"/>
    <xdr:sp macro="" textlink="">
      <xdr:nvSpPr>
        <xdr:cNvPr id="33" name="テキスト ボックス 32"/>
        <xdr:cNvSpPr txBox="1"/>
      </xdr:nvSpPr>
      <xdr:spPr>
        <a:xfrm>
          <a:off x="756285" y="3880485"/>
          <a:ext cx="814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56285" y="41275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8445"/>
    <xdr:sp macro="" textlink="">
      <xdr:nvSpPr>
        <xdr:cNvPr id="35" name="テキスト ボックス 34"/>
        <xdr:cNvSpPr txBox="1"/>
      </xdr:nvSpPr>
      <xdr:spPr>
        <a:xfrm>
          <a:off x="756285" y="4368800"/>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56285" y="4832350"/>
          <a:ext cx="503428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1905" cy="307975"/>
    <xdr:sp macro="" textlink="">
      <xdr:nvSpPr>
        <xdr:cNvPr id="37" name="テキスト ボックス 36"/>
        <xdr:cNvSpPr txBox="1"/>
      </xdr:nvSpPr>
      <xdr:spPr>
        <a:xfrm>
          <a:off x="1761490" y="5181600"/>
          <a:ext cx="1271905"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0365" cy="358775"/>
    <xdr:sp macro="" textlink="">
      <xdr:nvSpPr>
        <xdr:cNvPr id="38" name="テキスト ボックス 37"/>
        <xdr:cNvSpPr txBox="1"/>
      </xdr:nvSpPr>
      <xdr:spPr>
        <a:xfrm>
          <a:off x="3147695" y="515620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852160" y="5080000"/>
          <a:ext cx="151066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852160" y="5264150"/>
          <a:ext cx="151066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487920" y="50800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487920" y="526415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8935085" y="50800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8935085" y="526415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56285" y="5568950"/>
          <a:ext cx="503428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5979160" y="5568950"/>
          <a:ext cx="5977255"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5979160" y="5568950"/>
          <a:ext cx="377571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04255" y="5873750"/>
          <a:ext cx="5727065"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面積が広大であることや、条件不利地域であること、農業・水産業ともに盛んな地域であることなどにより基準財政需要額が押し上げられ、類似団体に比べて交付税依存度が高い状況にある。</a:t>
          </a:r>
          <a:endParaRPr lang="ja-JP" altLang="ja-JP" sz="1400">
            <a:effectLst/>
          </a:endParaRPr>
        </a:p>
        <a:p>
          <a:r>
            <a:rPr kumimoji="1" lang="ja-JP" altLang="ja-JP" sz="1100">
              <a:solidFill>
                <a:schemeClr val="dk1"/>
              </a:solidFill>
              <a:effectLst/>
              <a:latin typeface="+mn-lt"/>
              <a:ea typeface="+mn-ea"/>
              <a:cs typeface="+mn-cs"/>
            </a:rPr>
            <a:t>歳出の徹底的な見直し、町税等の収納率向上による自主財源の確保などに努めている。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56285" y="78930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132080</xdr:rowOff>
    </xdr:from>
    <xdr:to xmlns:xdr="http://schemas.openxmlformats.org/drawingml/2006/spreadsheetDrawing">
      <xdr:col>27</xdr:col>
      <xdr:colOff>184150</xdr:colOff>
      <xdr:row>45</xdr:row>
      <xdr:rowOff>132080</xdr:rowOff>
    </xdr:to>
    <xdr:cxnSp macro="">
      <xdr:nvCxnSpPr>
        <xdr:cNvPr id="50" name="直線コネクタ 49"/>
        <xdr:cNvCxnSpPr/>
      </xdr:nvCxnSpPr>
      <xdr:spPr>
        <a:xfrm>
          <a:off x="756285" y="756158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8445"/>
    <xdr:sp macro="" textlink="">
      <xdr:nvSpPr>
        <xdr:cNvPr id="51" name="テキスト ボックス 50"/>
        <xdr:cNvSpPr txBox="1"/>
      </xdr:nvSpPr>
      <xdr:spPr>
        <a:xfrm>
          <a:off x="0" y="74250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2" name="直線コネクタ 51"/>
        <xdr:cNvCxnSpPr/>
      </xdr:nvCxnSpPr>
      <xdr:spPr>
        <a:xfrm>
          <a:off x="756285" y="722884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8445"/>
    <xdr:sp macro="" textlink="">
      <xdr:nvSpPr>
        <xdr:cNvPr id="53" name="テキスト ボックス 52"/>
        <xdr:cNvSpPr txBox="1"/>
      </xdr:nvSpPr>
      <xdr:spPr>
        <a:xfrm>
          <a:off x="0" y="70929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4" name="直線コネクタ 53"/>
        <xdr:cNvCxnSpPr/>
      </xdr:nvCxnSpPr>
      <xdr:spPr>
        <a:xfrm>
          <a:off x="756285" y="689673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57810"/>
    <xdr:sp macro="" textlink="">
      <xdr:nvSpPr>
        <xdr:cNvPr id="55" name="テキスト ボックス 54"/>
        <xdr:cNvSpPr txBox="1"/>
      </xdr:nvSpPr>
      <xdr:spPr>
        <a:xfrm>
          <a:off x="0" y="67608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6" name="直線コネクタ 55"/>
        <xdr:cNvCxnSpPr/>
      </xdr:nvCxnSpPr>
      <xdr:spPr>
        <a:xfrm>
          <a:off x="756285" y="656526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7810"/>
    <xdr:sp macro="" textlink="">
      <xdr:nvSpPr>
        <xdr:cNvPr id="57" name="テキスト ボックス 56"/>
        <xdr:cNvSpPr txBox="1"/>
      </xdr:nvSpPr>
      <xdr:spPr>
        <a:xfrm>
          <a:off x="0" y="64293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8" name="直線コネクタ 57"/>
        <xdr:cNvCxnSpPr/>
      </xdr:nvCxnSpPr>
      <xdr:spPr>
        <a:xfrm>
          <a:off x="756285" y="623316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8445"/>
    <xdr:sp macro="" textlink="">
      <xdr:nvSpPr>
        <xdr:cNvPr id="59" name="テキスト ボックス 58"/>
        <xdr:cNvSpPr txBox="1"/>
      </xdr:nvSpPr>
      <xdr:spPr>
        <a:xfrm>
          <a:off x="0" y="60972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0" name="直線コネクタ 59"/>
        <xdr:cNvCxnSpPr/>
      </xdr:nvCxnSpPr>
      <xdr:spPr>
        <a:xfrm>
          <a:off x="756285" y="59010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8445"/>
    <xdr:sp macro="" textlink="">
      <xdr:nvSpPr>
        <xdr:cNvPr id="61" name="テキスト ボックス 60"/>
        <xdr:cNvSpPr txBox="1"/>
      </xdr:nvSpPr>
      <xdr:spPr>
        <a:xfrm>
          <a:off x="0" y="57651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2" name="直線コネクタ 61"/>
        <xdr:cNvCxnSpPr/>
      </xdr:nvCxnSpPr>
      <xdr:spPr>
        <a:xfrm>
          <a:off x="756285" y="55689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8445"/>
    <xdr:sp macro="" textlink="">
      <xdr:nvSpPr>
        <xdr:cNvPr id="63" name="テキスト ボックス 62"/>
        <xdr:cNvSpPr txBox="1"/>
      </xdr:nvSpPr>
      <xdr:spPr>
        <a:xfrm>
          <a:off x="0" y="5433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4" name="財政力グラフ枠"/>
        <xdr:cNvSpPr/>
      </xdr:nvSpPr>
      <xdr:spPr>
        <a:xfrm>
          <a:off x="756285" y="5568950"/>
          <a:ext cx="503428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43180</xdr:rowOff>
    </xdr:from>
    <xdr:to xmlns:xdr="http://schemas.openxmlformats.org/drawingml/2006/spreadsheetDrawing">
      <xdr:col>23</xdr:col>
      <xdr:colOff>133350</xdr:colOff>
      <xdr:row>44</xdr:row>
      <xdr:rowOff>153670</xdr:rowOff>
    </xdr:to>
    <xdr:cxnSp macro="">
      <xdr:nvCxnSpPr>
        <xdr:cNvPr id="65" name="直線コネクタ 64"/>
        <xdr:cNvCxnSpPr/>
      </xdr:nvCxnSpPr>
      <xdr:spPr>
        <a:xfrm flipV="1">
          <a:off x="4909185" y="5986780"/>
          <a:ext cx="0" cy="14312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125730</xdr:rowOff>
    </xdr:from>
    <xdr:ext cx="762000" cy="258445"/>
    <xdr:sp macro="" textlink="">
      <xdr:nvSpPr>
        <xdr:cNvPr id="66" name="財政力最小値テキスト"/>
        <xdr:cNvSpPr txBox="1"/>
      </xdr:nvSpPr>
      <xdr:spPr>
        <a:xfrm>
          <a:off x="4996180" y="73901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153670</xdr:rowOff>
    </xdr:from>
    <xdr:to xmlns:xdr="http://schemas.openxmlformats.org/drawingml/2006/spreadsheetDrawing">
      <xdr:col>24</xdr:col>
      <xdr:colOff>12700</xdr:colOff>
      <xdr:row>44</xdr:row>
      <xdr:rowOff>153670</xdr:rowOff>
    </xdr:to>
    <xdr:cxnSp macro="">
      <xdr:nvCxnSpPr>
        <xdr:cNvPr id="67" name="直線コネクタ 66"/>
        <xdr:cNvCxnSpPr/>
      </xdr:nvCxnSpPr>
      <xdr:spPr>
        <a:xfrm>
          <a:off x="4820285" y="741807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129540</xdr:rowOff>
    </xdr:from>
    <xdr:ext cx="762000" cy="258445"/>
    <xdr:sp macro="" textlink="">
      <xdr:nvSpPr>
        <xdr:cNvPr id="68" name="財政力最大値テキスト"/>
        <xdr:cNvSpPr txBox="1"/>
      </xdr:nvSpPr>
      <xdr:spPr>
        <a:xfrm>
          <a:off x="4996180" y="57429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43180</xdr:rowOff>
    </xdr:from>
    <xdr:to xmlns:xdr="http://schemas.openxmlformats.org/drawingml/2006/spreadsheetDrawing">
      <xdr:col>24</xdr:col>
      <xdr:colOff>12700</xdr:colOff>
      <xdr:row>36</xdr:row>
      <xdr:rowOff>43180</xdr:rowOff>
    </xdr:to>
    <xdr:cxnSp macro="">
      <xdr:nvCxnSpPr>
        <xdr:cNvPr id="69" name="直線コネクタ 68"/>
        <xdr:cNvCxnSpPr/>
      </xdr:nvCxnSpPr>
      <xdr:spPr>
        <a:xfrm>
          <a:off x="4820285" y="598678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44</xdr:row>
      <xdr:rowOff>61595</xdr:rowOff>
    </xdr:from>
    <xdr:to xmlns:xdr="http://schemas.openxmlformats.org/drawingml/2006/spreadsheetDrawing">
      <xdr:col>23</xdr:col>
      <xdr:colOff>133350</xdr:colOff>
      <xdr:row>44</xdr:row>
      <xdr:rowOff>61595</xdr:rowOff>
    </xdr:to>
    <xdr:cxnSp macro="">
      <xdr:nvCxnSpPr>
        <xdr:cNvPr id="70" name="直線コネクタ 69"/>
        <xdr:cNvCxnSpPr/>
      </xdr:nvCxnSpPr>
      <xdr:spPr>
        <a:xfrm>
          <a:off x="4078605" y="7325995"/>
          <a:ext cx="8305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130175</xdr:rowOff>
    </xdr:from>
    <xdr:ext cx="762000" cy="258445"/>
    <xdr:sp macro="" textlink="">
      <xdr:nvSpPr>
        <xdr:cNvPr id="71" name="財政力平均値テキスト"/>
        <xdr:cNvSpPr txBox="1"/>
      </xdr:nvSpPr>
      <xdr:spPr>
        <a:xfrm>
          <a:off x="4996180" y="706437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113665</xdr:rowOff>
    </xdr:from>
    <xdr:to xmlns:xdr="http://schemas.openxmlformats.org/drawingml/2006/spreadsheetDrawing">
      <xdr:col>23</xdr:col>
      <xdr:colOff>184150</xdr:colOff>
      <xdr:row>44</xdr:row>
      <xdr:rowOff>43815</xdr:rowOff>
    </xdr:to>
    <xdr:sp macro="" textlink="">
      <xdr:nvSpPr>
        <xdr:cNvPr id="72" name="フローチャート: 判断 71"/>
        <xdr:cNvSpPr/>
      </xdr:nvSpPr>
      <xdr:spPr>
        <a:xfrm>
          <a:off x="4858385" y="72129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44</xdr:row>
      <xdr:rowOff>61595</xdr:rowOff>
    </xdr:from>
    <xdr:to xmlns:xdr="http://schemas.openxmlformats.org/drawingml/2006/spreadsheetDrawing">
      <xdr:col>19</xdr:col>
      <xdr:colOff>133350</xdr:colOff>
      <xdr:row>44</xdr:row>
      <xdr:rowOff>61595</xdr:rowOff>
    </xdr:to>
    <xdr:cxnSp macro="">
      <xdr:nvCxnSpPr>
        <xdr:cNvPr id="73" name="直線コネクタ 72"/>
        <xdr:cNvCxnSpPr/>
      </xdr:nvCxnSpPr>
      <xdr:spPr>
        <a:xfrm>
          <a:off x="3197225" y="7325995"/>
          <a:ext cx="881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43</xdr:row>
      <xdr:rowOff>113665</xdr:rowOff>
    </xdr:from>
    <xdr:to xmlns:xdr="http://schemas.openxmlformats.org/drawingml/2006/spreadsheetDrawing">
      <xdr:col>19</xdr:col>
      <xdr:colOff>184150</xdr:colOff>
      <xdr:row>44</xdr:row>
      <xdr:rowOff>43815</xdr:rowOff>
    </xdr:to>
    <xdr:sp macro="" textlink="">
      <xdr:nvSpPr>
        <xdr:cNvPr id="74" name="フローチャート: 判断 73"/>
        <xdr:cNvSpPr/>
      </xdr:nvSpPr>
      <xdr:spPr>
        <a:xfrm>
          <a:off x="4027805" y="72129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53975</xdr:rowOff>
    </xdr:from>
    <xdr:ext cx="736600" cy="257810"/>
    <xdr:sp macro="" textlink="">
      <xdr:nvSpPr>
        <xdr:cNvPr id="75" name="テキスト ボックス 74"/>
        <xdr:cNvSpPr txBox="1"/>
      </xdr:nvSpPr>
      <xdr:spPr>
        <a:xfrm>
          <a:off x="3701415" y="698817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44</xdr:row>
      <xdr:rowOff>61595</xdr:rowOff>
    </xdr:from>
    <xdr:to xmlns:xdr="http://schemas.openxmlformats.org/drawingml/2006/spreadsheetDrawing">
      <xdr:col>15</xdr:col>
      <xdr:colOff>82550</xdr:colOff>
      <xdr:row>44</xdr:row>
      <xdr:rowOff>61595</xdr:rowOff>
    </xdr:to>
    <xdr:cxnSp macro="">
      <xdr:nvCxnSpPr>
        <xdr:cNvPr id="76" name="直線コネクタ 75"/>
        <xdr:cNvCxnSpPr/>
      </xdr:nvCxnSpPr>
      <xdr:spPr>
        <a:xfrm>
          <a:off x="2315845" y="7325995"/>
          <a:ext cx="881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43</xdr:row>
      <xdr:rowOff>113665</xdr:rowOff>
    </xdr:from>
    <xdr:to xmlns:xdr="http://schemas.openxmlformats.org/drawingml/2006/spreadsheetDrawing">
      <xdr:col>15</xdr:col>
      <xdr:colOff>133350</xdr:colOff>
      <xdr:row>44</xdr:row>
      <xdr:rowOff>43815</xdr:rowOff>
    </xdr:to>
    <xdr:sp macro="" textlink="">
      <xdr:nvSpPr>
        <xdr:cNvPr id="77" name="フローチャート: 判断 76"/>
        <xdr:cNvSpPr/>
      </xdr:nvSpPr>
      <xdr:spPr>
        <a:xfrm>
          <a:off x="3146425" y="72129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53975</xdr:rowOff>
    </xdr:from>
    <xdr:ext cx="761365" cy="257810"/>
    <xdr:sp macro="" textlink="">
      <xdr:nvSpPr>
        <xdr:cNvPr id="78" name="テキスト ボックス 77"/>
        <xdr:cNvSpPr txBox="1"/>
      </xdr:nvSpPr>
      <xdr:spPr>
        <a:xfrm>
          <a:off x="2820035" y="698817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44</xdr:row>
      <xdr:rowOff>50165</xdr:rowOff>
    </xdr:from>
    <xdr:to xmlns:xdr="http://schemas.openxmlformats.org/drawingml/2006/spreadsheetDrawing">
      <xdr:col>11</xdr:col>
      <xdr:colOff>31750</xdr:colOff>
      <xdr:row>44</xdr:row>
      <xdr:rowOff>61595</xdr:rowOff>
    </xdr:to>
    <xdr:cxnSp macro="">
      <xdr:nvCxnSpPr>
        <xdr:cNvPr id="79" name="直線コネクタ 78"/>
        <xdr:cNvCxnSpPr/>
      </xdr:nvCxnSpPr>
      <xdr:spPr>
        <a:xfrm>
          <a:off x="1436370" y="7314565"/>
          <a:ext cx="87947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43</xdr:row>
      <xdr:rowOff>113665</xdr:rowOff>
    </xdr:from>
    <xdr:to xmlns:xdr="http://schemas.openxmlformats.org/drawingml/2006/spreadsheetDrawing">
      <xdr:col>11</xdr:col>
      <xdr:colOff>82550</xdr:colOff>
      <xdr:row>44</xdr:row>
      <xdr:rowOff>43815</xdr:rowOff>
    </xdr:to>
    <xdr:sp macro="" textlink="">
      <xdr:nvSpPr>
        <xdr:cNvPr id="80" name="フローチャート: 判断 79"/>
        <xdr:cNvSpPr/>
      </xdr:nvSpPr>
      <xdr:spPr>
        <a:xfrm>
          <a:off x="2266950" y="7212965"/>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53975</xdr:rowOff>
    </xdr:from>
    <xdr:ext cx="761365" cy="257810"/>
    <xdr:sp macro="" textlink="">
      <xdr:nvSpPr>
        <xdr:cNvPr id="81" name="テキスト ボックス 80"/>
        <xdr:cNvSpPr txBox="1"/>
      </xdr:nvSpPr>
      <xdr:spPr>
        <a:xfrm>
          <a:off x="1938655" y="698817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101600</xdr:rowOff>
    </xdr:from>
    <xdr:to xmlns:xdr="http://schemas.openxmlformats.org/drawingml/2006/spreadsheetDrawing">
      <xdr:col>7</xdr:col>
      <xdr:colOff>31750</xdr:colOff>
      <xdr:row>44</xdr:row>
      <xdr:rowOff>31750</xdr:rowOff>
    </xdr:to>
    <xdr:sp macro="" textlink="">
      <xdr:nvSpPr>
        <xdr:cNvPr id="82" name="フローチャート: 判断 81"/>
        <xdr:cNvSpPr/>
      </xdr:nvSpPr>
      <xdr:spPr>
        <a:xfrm>
          <a:off x="1385570" y="7200900"/>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42545</xdr:rowOff>
    </xdr:from>
    <xdr:ext cx="762000" cy="258445"/>
    <xdr:sp macro="" textlink="">
      <xdr:nvSpPr>
        <xdr:cNvPr id="83" name="テキスト ボックス 82"/>
        <xdr:cNvSpPr txBox="1"/>
      </xdr:nvSpPr>
      <xdr:spPr>
        <a:xfrm>
          <a:off x="1057275" y="69767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8445"/>
    <xdr:sp macro="" textlink="">
      <xdr:nvSpPr>
        <xdr:cNvPr id="84" name="テキスト ボックス 83"/>
        <xdr:cNvSpPr txBox="1"/>
      </xdr:nvSpPr>
      <xdr:spPr>
        <a:xfrm>
          <a:off x="4695190" y="7890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8445"/>
    <xdr:sp macro="" textlink="">
      <xdr:nvSpPr>
        <xdr:cNvPr id="85" name="テキスト ボックス 84"/>
        <xdr:cNvSpPr txBox="1"/>
      </xdr:nvSpPr>
      <xdr:spPr>
        <a:xfrm>
          <a:off x="3864610" y="7890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1365" cy="258445"/>
    <xdr:sp macro="" textlink="">
      <xdr:nvSpPr>
        <xdr:cNvPr id="86" name="テキスト ボックス 85"/>
        <xdr:cNvSpPr txBox="1"/>
      </xdr:nvSpPr>
      <xdr:spPr>
        <a:xfrm>
          <a:off x="2983230" y="78905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1365" cy="258445"/>
    <xdr:sp macro="" textlink="">
      <xdr:nvSpPr>
        <xdr:cNvPr id="87" name="テキスト ボックス 86"/>
        <xdr:cNvSpPr txBox="1"/>
      </xdr:nvSpPr>
      <xdr:spPr>
        <a:xfrm>
          <a:off x="2101850" y="78905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1365" cy="258445"/>
    <xdr:sp macro="" textlink="">
      <xdr:nvSpPr>
        <xdr:cNvPr id="88" name="テキスト ボックス 87"/>
        <xdr:cNvSpPr txBox="1"/>
      </xdr:nvSpPr>
      <xdr:spPr>
        <a:xfrm>
          <a:off x="1222375" y="78905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44</xdr:row>
      <xdr:rowOff>10795</xdr:rowOff>
    </xdr:from>
    <xdr:to xmlns:xdr="http://schemas.openxmlformats.org/drawingml/2006/spreadsheetDrawing">
      <xdr:col>23</xdr:col>
      <xdr:colOff>184150</xdr:colOff>
      <xdr:row>44</xdr:row>
      <xdr:rowOff>112395</xdr:rowOff>
    </xdr:to>
    <xdr:sp macro="" textlink="">
      <xdr:nvSpPr>
        <xdr:cNvPr id="89" name="楕円 88"/>
        <xdr:cNvSpPr/>
      </xdr:nvSpPr>
      <xdr:spPr>
        <a:xfrm>
          <a:off x="4858385" y="727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78105</xdr:rowOff>
    </xdr:from>
    <xdr:ext cx="762000" cy="258445"/>
    <xdr:sp macro="" textlink="">
      <xdr:nvSpPr>
        <xdr:cNvPr id="90" name="財政力該当値テキスト"/>
        <xdr:cNvSpPr txBox="1"/>
      </xdr:nvSpPr>
      <xdr:spPr>
        <a:xfrm>
          <a:off x="4996180" y="71774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44</xdr:row>
      <xdr:rowOff>10795</xdr:rowOff>
    </xdr:from>
    <xdr:to xmlns:xdr="http://schemas.openxmlformats.org/drawingml/2006/spreadsheetDrawing">
      <xdr:col>19</xdr:col>
      <xdr:colOff>184150</xdr:colOff>
      <xdr:row>44</xdr:row>
      <xdr:rowOff>112395</xdr:rowOff>
    </xdr:to>
    <xdr:sp macro="" textlink="">
      <xdr:nvSpPr>
        <xdr:cNvPr id="91" name="楕円 90"/>
        <xdr:cNvSpPr/>
      </xdr:nvSpPr>
      <xdr:spPr>
        <a:xfrm>
          <a:off x="4027805" y="727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44</xdr:row>
      <xdr:rowOff>97790</xdr:rowOff>
    </xdr:from>
    <xdr:ext cx="736600" cy="257810"/>
    <xdr:sp macro="" textlink="">
      <xdr:nvSpPr>
        <xdr:cNvPr id="92" name="テキスト ボックス 91"/>
        <xdr:cNvSpPr txBox="1"/>
      </xdr:nvSpPr>
      <xdr:spPr>
        <a:xfrm>
          <a:off x="3701415" y="736219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44</xdr:row>
      <xdr:rowOff>10795</xdr:rowOff>
    </xdr:from>
    <xdr:to xmlns:xdr="http://schemas.openxmlformats.org/drawingml/2006/spreadsheetDrawing">
      <xdr:col>15</xdr:col>
      <xdr:colOff>133350</xdr:colOff>
      <xdr:row>44</xdr:row>
      <xdr:rowOff>112395</xdr:rowOff>
    </xdr:to>
    <xdr:sp macro="" textlink="">
      <xdr:nvSpPr>
        <xdr:cNvPr id="93" name="楕円 92"/>
        <xdr:cNvSpPr/>
      </xdr:nvSpPr>
      <xdr:spPr>
        <a:xfrm>
          <a:off x="3146425" y="727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44</xdr:row>
      <xdr:rowOff>97790</xdr:rowOff>
    </xdr:from>
    <xdr:ext cx="761365" cy="257810"/>
    <xdr:sp macro="" textlink="">
      <xdr:nvSpPr>
        <xdr:cNvPr id="94" name="テキスト ボックス 93"/>
        <xdr:cNvSpPr txBox="1"/>
      </xdr:nvSpPr>
      <xdr:spPr>
        <a:xfrm>
          <a:off x="2820035" y="736219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44</xdr:row>
      <xdr:rowOff>10795</xdr:rowOff>
    </xdr:from>
    <xdr:to xmlns:xdr="http://schemas.openxmlformats.org/drawingml/2006/spreadsheetDrawing">
      <xdr:col>11</xdr:col>
      <xdr:colOff>82550</xdr:colOff>
      <xdr:row>44</xdr:row>
      <xdr:rowOff>112395</xdr:rowOff>
    </xdr:to>
    <xdr:sp macro="" textlink="">
      <xdr:nvSpPr>
        <xdr:cNvPr id="95" name="楕円 94"/>
        <xdr:cNvSpPr/>
      </xdr:nvSpPr>
      <xdr:spPr>
        <a:xfrm>
          <a:off x="2266950" y="727519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44</xdr:row>
      <xdr:rowOff>97790</xdr:rowOff>
    </xdr:from>
    <xdr:ext cx="761365" cy="257810"/>
    <xdr:sp macro="" textlink="">
      <xdr:nvSpPr>
        <xdr:cNvPr id="96" name="テキスト ボックス 95"/>
        <xdr:cNvSpPr txBox="1"/>
      </xdr:nvSpPr>
      <xdr:spPr>
        <a:xfrm>
          <a:off x="1938655" y="736219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165100</xdr:rowOff>
    </xdr:from>
    <xdr:to xmlns:xdr="http://schemas.openxmlformats.org/drawingml/2006/spreadsheetDrawing">
      <xdr:col>7</xdr:col>
      <xdr:colOff>31750</xdr:colOff>
      <xdr:row>44</xdr:row>
      <xdr:rowOff>100965</xdr:rowOff>
    </xdr:to>
    <xdr:sp macro="" textlink="">
      <xdr:nvSpPr>
        <xdr:cNvPr id="97" name="楕円 96"/>
        <xdr:cNvSpPr/>
      </xdr:nvSpPr>
      <xdr:spPr>
        <a:xfrm>
          <a:off x="1385570" y="7264400"/>
          <a:ext cx="9969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44</xdr:row>
      <xdr:rowOff>86360</xdr:rowOff>
    </xdr:from>
    <xdr:ext cx="762000" cy="257810"/>
    <xdr:sp macro="" textlink="">
      <xdr:nvSpPr>
        <xdr:cNvPr id="98" name="テキスト ボックス 97"/>
        <xdr:cNvSpPr txBox="1"/>
      </xdr:nvSpPr>
      <xdr:spPr>
        <a:xfrm>
          <a:off x="1057275" y="7350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83185</xdr:rowOff>
    </xdr:from>
    <xdr:to xmlns:xdr="http://schemas.openxmlformats.org/drawingml/2006/spreadsheetDrawing">
      <xdr:col>27</xdr:col>
      <xdr:colOff>184150</xdr:colOff>
      <xdr:row>53</xdr:row>
      <xdr:rowOff>57150</xdr:rowOff>
    </xdr:to>
    <xdr:sp macro="" textlink="">
      <xdr:nvSpPr>
        <xdr:cNvPr id="99" name="正方形/長方形 98"/>
        <xdr:cNvSpPr/>
      </xdr:nvSpPr>
      <xdr:spPr>
        <a:xfrm>
          <a:off x="756285" y="8503285"/>
          <a:ext cx="503428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275" cy="308610"/>
    <xdr:sp macro="" textlink="">
      <xdr:nvSpPr>
        <xdr:cNvPr id="100" name="テキスト ボックス 99"/>
        <xdr:cNvSpPr txBox="1"/>
      </xdr:nvSpPr>
      <xdr:spPr>
        <a:xfrm>
          <a:off x="1678305" y="8851900"/>
          <a:ext cx="143827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50365" cy="358140"/>
    <xdr:sp macro="" textlink="">
      <xdr:nvSpPr>
        <xdr:cNvPr id="101" name="テキスト ボックス 100"/>
        <xdr:cNvSpPr txBox="1"/>
      </xdr:nvSpPr>
      <xdr:spPr>
        <a:xfrm>
          <a:off x="3230880" y="882650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[90.3%]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2" name="正方形/長方形 101"/>
        <xdr:cNvSpPr/>
      </xdr:nvSpPr>
      <xdr:spPr>
        <a:xfrm>
          <a:off x="5852160" y="8750300"/>
          <a:ext cx="151066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3" name="正方形/長方形 102"/>
        <xdr:cNvSpPr/>
      </xdr:nvSpPr>
      <xdr:spPr>
        <a:xfrm>
          <a:off x="5852160" y="8928100"/>
          <a:ext cx="151066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4" name="正方形/長方形 103"/>
        <xdr:cNvSpPr/>
      </xdr:nvSpPr>
      <xdr:spPr>
        <a:xfrm>
          <a:off x="7487920" y="87503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5" name="正方形/長方形 104"/>
        <xdr:cNvSpPr/>
      </xdr:nvSpPr>
      <xdr:spPr>
        <a:xfrm>
          <a:off x="7487920" y="89281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6" name="正方形/長方形 105"/>
        <xdr:cNvSpPr/>
      </xdr:nvSpPr>
      <xdr:spPr>
        <a:xfrm>
          <a:off x="8935085" y="87503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7" name="正方形/長方形 106"/>
        <xdr:cNvSpPr/>
      </xdr:nvSpPr>
      <xdr:spPr>
        <a:xfrm>
          <a:off x="8935085" y="89281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8" name="正方形/長方形 107"/>
        <xdr:cNvSpPr/>
      </xdr:nvSpPr>
      <xdr:spPr>
        <a:xfrm>
          <a:off x="756285" y="9239250"/>
          <a:ext cx="5034280" cy="23177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9" name="正方形/長方形 108"/>
        <xdr:cNvSpPr/>
      </xdr:nvSpPr>
      <xdr:spPr>
        <a:xfrm>
          <a:off x="5979160" y="9239250"/>
          <a:ext cx="5977255"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0" name="正方形/長方形 109"/>
        <xdr:cNvSpPr/>
      </xdr:nvSpPr>
      <xdr:spPr>
        <a:xfrm>
          <a:off x="5979160" y="9239250"/>
          <a:ext cx="377571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1" name="テキスト ボックス 110"/>
        <xdr:cNvSpPr txBox="1"/>
      </xdr:nvSpPr>
      <xdr:spPr>
        <a:xfrm>
          <a:off x="6104255" y="9544050"/>
          <a:ext cx="5727065"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職員数の抑制、組織・機構の見直し、事務費等コストの削減努力などの様々な行財政改革により、類似団体の平均下回って</a:t>
          </a:r>
          <a:r>
            <a:rPr kumimoji="1" lang="ja-JP" altLang="en-US" sz="1100">
              <a:solidFill>
                <a:schemeClr val="dk1"/>
              </a:solidFill>
              <a:effectLst/>
              <a:latin typeface="+mn-lt"/>
              <a:ea typeface="+mn-ea"/>
              <a:cs typeface="+mn-cs"/>
            </a:rPr>
            <a:t>推移してきたが、令和5年度の簡易水道及び下水道会計の法適用化により収益的収支に対する繰出金が増加し、大幅に数値が上昇した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今後も財政構造の弾力性を堅持するため、継続してコスト削減に取り組む。</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7815" cy="225425"/>
    <xdr:sp macro="" textlink="">
      <xdr:nvSpPr>
        <xdr:cNvPr id="112" name="テキスト ボックス 111"/>
        <xdr:cNvSpPr txBox="1"/>
      </xdr:nvSpPr>
      <xdr:spPr>
        <a:xfrm>
          <a:off x="718185" y="90551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3" name="直線コネクタ 112"/>
        <xdr:cNvCxnSpPr/>
      </xdr:nvCxnSpPr>
      <xdr:spPr>
        <a:xfrm>
          <a:off x="756285" y="115570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7810"/>
    <xdr:sp macro="" textlink="">
      <xdr:nvSpPr>
        <xdr:cNvPr id="114" name="テキスト ボックス 113"/>
        <xdr:cNvSpPr txBox="1"/>
      </xdr:nvSpPr>
      <xdr:spPr>
        <a:xfrm>
          <a:off x="0" y="114211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31750</xdr:rowOff>
    </xdr:from>
    <xdr:to xmlns:xdr="http://schemas.openxmlformats.org/drawingml/2006/spreadsheetDrawing">
      <xdr:col>27</xdr:col>
      <xdr:colOff>184150</xdr:colOff>
      <xdr:row>67</xdr:row>
      <xdr:rowOff>31750</xdr:rowOff>
    </xdr:to>
    <xdr:cxnSp macro="">
      <xdr:nvCxnSpPr>
        <xdr:cNvPr id="115" name="直線コネクタ 114"/>
        <xdr:cNvCxnSpPr/>
      </xdr:nvCxnSpPr>
      <xdr:spPr>
        <a:xfrm>
          <a:off x="756285" y="110934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60960</xdr:rowOff>
    </xdr:from>
    <xdr:ext cx="762000" cy="258445"/>
    <xdr:sp macro="" textlink="">
      <xdr:nvSpPr>
        <xdr:cNvPr id="116" name="テキスト ボックス 115"/>
        <xdr:cNvSpPr txBox="1"/>
      </xdr:nvSpPr>
      <xdr:spPr>
        <a:xfrm>
          <a:off x="0" y="109575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63500</xdr:rowOff>
    </xdr:from>
    <xdr:to xmlns:xdr="http://schemas.openxmlformats.org/drawingml/2006/spreadsheetDrawing">
      <xdr:col>27</xdr:col>
      <xdr:colOff>184150</xdr:colOff>
      <xdr:row>64</xdr:row>
      <xdr:rowOff>63500</xdr:rowOff>
    </xdr:to>
    <xdr:cxnSp macro="">
      <xdr:nvCxnSpPr>
        <xdr:cNvPr id="117" name="直線コネクタ 116"/>
        <xdr:cNvCxnSpPr/>
      </xdr:nvCxnSpPr>
      <xdr:spPr>
        <a:xfrm>
          <a:off x="756285" y="106299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92710</xdr:rowOff>
    </xdr:from>
    <xdr:ext cx="762000" cy="258445"/>
    <xdr:sp macro="" textlink="">
      <xdr:nvSpPr>
        <xdr:cNvPr id="118" name="テキスト ボックス 117"/>
        <xdr:cNvSpPr txBox="1"/>
      </xdr:nvSpPr>
      <xdr:spPr>
        <a:xfrm>
          <a:off x="0" y="10494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95250</xdr:rowOff>
    </xdr:from>
    <xdr:to xmlns:xdr="http://schemas.openxmlformats.org/drawingml/2006/spreadsheetDrawing">
      <xdr:col>27</xdr:col>
      <xdr:colOff>184150</xdr:colOff>
      <xdr:row>61</xdr:row>
      <xdr:rowOff>95250</xdr:rowOff>
    </xdr:to>
    <xdr:cxnSp macro="">
      <xdr:nvCxnSpPr>
        <xdr:cNvPr id="119" name="直線コネクタ 118"/>
        <xdr:cNvCxnSpPr/>
      </xdr:nvCxnSpPr>
      <xdr:spPr>
        <a:xfrm>
          <a:off x="756285" y="101663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124460</xdr:rowOff>
    </xdr:from>
    <xdr:ext cx="762000" cy="258445"/>
    <xdr:sp macro="" textlink="">
      <xdr:nvSpPr>
        <xdr:cNvPr id="120" name="テキスト ボックス 119"/>
        <xdr:cNvSpPr txBox="1"/>
      </xdr:nvSpPr>
      <xdr:spPr>
        <a:xfrm>
          <a:off x="0" y="10030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127000</xdr:rowOff>
    </xdr:from>
    <xdr:to xmlns:xdr="http://schemas.openxmlformats.org/drawingml/2006/spreadsheetDrawing">
      <xdr:col>27</xdr:col>
      <xdr:colOff>184150</xdr:colOff>
      <xdr:row>58</xdr:row>
      <xdr:rowOff>127000</xdr:rowOff>
    </xdr:to>
    <xdr:cxnSp macro="">
      <xdr:nvCxnSpPr>
        <xdr:cNvPr id="121" name="直線コネクタ 120"/>
        <xdr:cNvCxnSpPr/>
      </xdr:nvCxnSpPr>
      <xdr:spPr>
        <a:xfrm>
          <a:off x="756285" y="97028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156210</xdr:rowOff>
    </xdr:from>
    <xdr:ext cx="762000" cy="257810"/>
    <xdr:sp macro="" textlink="">
      <xdr:nvSpPr>
        <xdr:cNvPr id="122" name="テキスト ボックス 121"/>
        <xdr:cNvSpPr txBox="1"/>
      </xdr:nvSpPr>
      <xdr:spPr>
        <a:xfrm>
          <a:off x="0" y="95669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3" name="直線コネクタ 122"/>
        <xdr:cNvCxnSpPr/>
      </xdr:nvCxnSpPr>
      <xdr:spPr>
        <a:xfrm>
          <a:off x="756285" y="92392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17145</xdr:rowOff>
    </xdr:from>
    <xdr:ext cx="762000" cy="258445"/>
    <xdr:sp macro="" textlink="">
      <xdr:nvSpPr>
        <xdr:cNvPr id="124" name="テキスト ボックス 123"/>
        <xdr:cNvSpPr txBox="1"/>
      </xdr:nvSpPr>
      <xdr:spPr>
        <a:xfrm>
          <a:off x="0" y="90976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5" name="財政構造の弾力性グラフ枠"/>
        <xdr:cNvSpPr/>
      </xdr:nvSpPr>
      <xdr:spPr>
        <a:xfrm>
          <a:off x="756285" y="9239250"/>
          <a:ext cx="5034280" cy="23177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57150</xdr:rowOff>
    </xdr:from>
    <xdr:to xmlns:xdr="http://schemas.openxmlformats.org/drawingml/2006/spreadsheetDrawing">
      <xdr:col>23</xdr:col>
      <xdr:colOff>133350</xdr:colOff>
      <xdr:row>66</xdr:row>
      <xdr:rowOff>165100</xdr:rowOff>
    </xdr:to>
    <xdr:cxnSp macro="">
      <xdr:nvCxnSpPr>
        <xdr:cNvPr id="126" name="直線コネクタ 125"/>
        <xdr:cNvCxnSpPr/>
      </xdr:nvCxnSpPr>
      <xdr:spPr>
        <a:xfrm flipV="1">
          <a:off x="4909185" y="9798050"/>
          <a:ext cx="0" cy="12636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141605</xdr:rowOff>
    </xdr:from>
    <xdr:ext cx="762000" cy="259080"/>
    <xdr:sp macro="" textlink="">
      <xdr:nvSpPr>
        <xdr:cNvPr id="127" name="財政構造の弾力性最小値テキスト"/>
        <xdr:cNvSpPr txBox="1"/>
      </xdr:nvSpPr>
      <xdr:spPr>
        <a:xfrm>
          <a:off x="4996180" y="11038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165100</xdr:rowOff>
    </xdr:from>
    <xdr:to xmlns:xdr="http://schemas.openxmlformats.org/drawingml/2006/spreadsheetDrawing">
      <xdr:col>24</xdr:col>
      <xdr:colOff>12700</xdr:colOff>
      <xdr:row>66</xdr:row>
      <xdr:rowOff>165100</xdr:rowOff>
    </xdr:to>
    <xdr:cxnSp macro="">
      <xdr:nvCxnSpPr>
        <xdr:cNvPr id="128" name="直線コネクタ 127"/>
        <xdr:cNvCxnSpPr/>
      </xdr:nvCxnSpPr>
      <xdr:spPr>
        <a:xfrm>
          <a:off x="4820285" y="1106170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143510</xdr:rowOff>
    </xdr:from>
    <xdr:ext cx="762000" cy="258445"/>
    <xdr:sp macro="" textlink="">
      <xdr:nvSpPr>
        <xdr:cNvPr id="129" name="財政構造の弾力性最大値テキスト"/>
        <xdr:cNvSpPr txBox="1"/>
      </xdr:nvSpPr>
      <xdr:spPr>
        <a:xfrm>
          <a:off x="4996180" y="9554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57150</xdr:rowOff>
    </xdr:from>
    <xdr:to xmlns:xdr="http://schemas.openxmlformats.org/drawingml/2006/spreadsheetDrawing">
      <xdr:col>24</xdr:col>
      <xdr:colOff>12700</xdr:colOff>
      <xdr:row>59</xdr:row>
      <xdr:rowOff>57150</xdr:rowOff>
    </xdr:to>
    <xdr:cxnSp macro="">
      <xdr:nvCxnSpPr>
        <xdr:cNvPr id="130" name="直線コネクタ 129"/>
        <xdr:cNvCxnSpPr/>
      </xdr:nvCxnSpPr>
      <xdr:spPr>
        <a:xfrm>
          <a:off x="4820285" y="979805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64</xdr:row>
      <xdr:rowOff>29845</xdr:rowOff>
    </xdr:from>
    <xdr:to xmlns:xdr="http://schemas.openxmlformats.org/drawingml/2006/spreadsheetDrawing">
      <xdr:col>23</xdr:col>
      <xdr:colOff>133350</xdr:colOff>
      <xdr:row>64</xdr:row>
      <xdr:rowOff>78105</xdr:rowOff>
    </xdr:to>
    <xdr:cxnSp macro="">
      <xdr:nvCxnSpPr>
        <xdr:cNvPr id="131" name="直線コネクタ 130"/>
        <xdr:cNvCxnSpPr/>
      </xdr:nvCxnSpPr>
      <xdr:spPr>
        <a:xfrm>
          <a:off x="4078605" y="10596245"/>
          <a:ext cx="83058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123190</xdr:rowOff>
    </xdr:from>
    <xdr:ext cx="762000" cy="257810"/>
    <xdr:sp macro="" textlink="">
      <xdr:nvSpPr>
        <xdr:cNvPr id="132" name="財政構造の弾力性平均値テキスト"/>
        <xdr:cNvSpPr txBox="1"/>
      </xdr:nvSpPr>
      <xdr:spPr>
        <a:xfrm>
          <a:off x="4996180" y="1035939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106680</xdr:rowOff>
    </xdr:from>
    <xdr:to xmlns:xdr="http://schemas.openxmlformats.org/drawingml/2006/spreadsheetDrawing">
      <xdr:col>23</xdr:col>
      <xdr:colOff>184150</xdr:colOff>
      <xdr:row>64</xdr:row>
      <xdr:rowOff>36830</xdr:rowOff>
    </xdr:to>
    <xdr:sp macro="" textlink="">
      <xdr:nvSpPr>
        <xdr:cNvPr id="133" name="フローチャート: 判断 132"/>
        <xdr:cNvSpPr/>
      </xdr:nvSpPr>
      <xdr:spPr>
        <a:xfrm>
          <a:off x="4858385" y="105079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60</xdr:row>
      <xdr:rowOff>1270</xdr:rowOff>
    </xdr:from>
    <xdr:to xmlns:xdr="http://schemas.openxmlformats.org/drawingml/2006/spreadsheetDrawing">
      <xdr:col>19</xdr:col>
      <xdr:colOff>133350</xdr:colOff>
      <xdr:row>64</xdr:row>
      <xdr:rowOff>29845</xdr:rowOff>
    </xdr:to>
    <xdr:cxnSp macro="">
      <xdr:nvCxnSpPr>
        <xdr:cNvPr id="134" name="直線コネクタ 133"/>
        <xdr:cNvCxnSpPr/>
      </xdr:nvCxnSpPr>
      <xdr:spPr>
        <a:xfrm>
          <a:off x="3197225" y="9907270"/>
          <a:ext cx="881380" cy="688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39370</xdr:rowOff>
    </xdr:from>
    <xdr:to xmlns:xdr="http://schemas.openxmlformats.org/drawingml/2006/spreadsheetDrawing">
      <xdr:col>19</xdr:col>
      <xdr:colOff>184150</xdr:colOff>
      <xdr:row>63</xdr:row>
      <xdr:rowOff>140970</xdr:rowOff>
    </xdr:to>
    <xdr:sp macro="" textlink="">
      <xdr:nvSpPr>
        <xdr:cNvPr id="135" name="フローチャート: 判断 134"/>
        <xdr:cNvSpPr/>
      </xdr:nvSpPr>
      <xdr:spPr>
        <a:xfrm>
          <a:off x="4027805" y="1044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151130</xdr:rowOff>
    </xdr:from>
    <xdr:ext cx="736600" cy="258445"/>
    <xdr:sp macro="" textlink="">
      <xdr:nvSpPr>
        <xdr:cNvPr id="136" name="テキスト ボックス 135"/>
        <xdr:cNvSpPr txBox="1"/>
      </xdr:nvSpPr>
      <xdr:spPr>
        <a:xfrm>
          <a:off x="3701415" y="102222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59</xdr:row>
      <xdr:rowOff>57150</xdr:rowOff>
    </xdr:from>
    <xdr:to xmlns:xdr="http://schemas.openxmlformats.org/drawingml/2006/spreadsheetDrawing">
      <xdr:col>15</xdr:col>
      <xdr:colOff>82550</xdr:colOff>
      <xdr:row>60</xdr:row>
      <xdr:rowOff>1270</xdr:rowOff>
    </xdr:to>
    <xdr:cxnSp macro="">
      <xdr:nvCxnSpPr>
        <xdr:cNvPr id="137" name="直線コネクタ 136"/>
        <xdr:cNvCxnSpPr/>
      </xdr:nvCxnSpPr>
      <xdr:spPr>
        <a:xfrm>
          <a:off x="2315845" y="9798050"/>
          <a:ext cx="88138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24765</xdr:rowOff>
    </xdr:from>
    <xdr:to xmlns:xdr="http://schemas.openxmlformats.org/drawingml/2006/spreadsheetDrawing">
      <xdr:col>15</xdr:col>
      <xdr:colOff>133350</xdr:colOff>
      <xdr:row>63</xdr:row>
      <xdr:rowOff>126365</xdr:rowOff>
    </xdr:to>
    <xdr:sp macro="" textlink="">
      <xdr:nvSpPr>
        <xdr:cNvPr id="138" name="フローチャート: 判断 137"/>
        <xdr:cNvSpPr/>
      </xdr:nvSpPr>
      <xdr:spPr>
        <a:xfrm>
          <a:off x="3146425" y="1042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111125</xdr:rowOff>
    </xdr:from>
    <xdr:ext cx="761365" cy="258445"/>
    <xdr:sp macro="" textlink="">
      <xdr:nvSpPr>
        <xdr:cNvPr id="139" name="テキスト ボックス 138"/>
        <xdr:cNvSpPr txBox="1"/>
      </xdr:nvSpPr>
      <xdr:spPr>
        <a:xfrm>
          <a:off x="2820035" y="105124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59</xdr:row>
      <xdr:rowOff>52070</xdr:rowOff>
    </xdr:from>
    <xdr:to xmlns:xdr="http://schemas.openxmlformats.org/drawingml/2006/spreadsheetDrawing">
      <xdr:col>11</xdr:col>
      <xdr:colOff>31750</xdr:colOff>
      <xdr:row>59</xdr:row>
      <xdr:rowOff>57150</xdr:rowOff>
    </xdr:to>
    <xdr:cxnSp macro="">
      <xdr:nvCxnSpPr>
        <xdr:cNvPr id="140" name="直線コネクタ 139"/>
        <xdr:cNvCxnSpPr/>
      </xdr:nvCxnSpPr>
      <xdr:spPr>
        <a:xfrm>
          <a:off x="1436370" y="9792970"/>
          <a:ext cx="87947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41910</xdr:rowOff>
    </xdr:from>
    <xdr:to xmlns:xdr="http://schemas.openxmlformats.org/drawingml/2006/spreadsheetDrawing">
      <xdr:col>11</xdr:col>
      <xdr:colOff>82550</xdr:colOff>
      <xdr:row>62</xdr:row>
      <xdr:rowOff>143510</xdr:rowOff>
    </xdr:to>
    <xdr:sp macro="" textlink="">
      <xdr:nvSpPr>
        <xdr:cNvPr id="141" name="フローチャート: 判断 140"/>
        <xdr:cNvSpPr/>
      </xdr:nvSpPr>
      <xdr:spPr>
        <a:xfrm>
          <a:off x="2266950" y="1027811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128270</xdr:rowOff>
    </xdr:from>
    <xdr:ext cx="761365" cy="258445"/>
    <xdr:sp macro="" textlink="">
      <xdr:nvSpPr>
        <xdr:cNvPr id="142" name="テキスト ボックス 141"/>
        <xdr:cNvSpPr txBox="1"/>
      </xdr:nvSpPr>
      <xdr:spPr>
        <a:xfrm>
          <a:off x="1938655" y="103644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48895</xdr:rowOff>
    </xdr:from>
    <xdr:to xmlns:xdr="http://schemas.openxmlformats.org/drawingml/2006/spreadsheetDrawing">
      <xdr:col>7</xdr:col>
      <xdr:colOff>31750</xdr:colOff>
      <xdr:row>63</xdr:row>
      <xdr:rowOff>150495</xdr:rowOff>
    </xdr:to>
    <xdr:sp macro="" textlink="">
      <xdr:nvSpPr>
        <xdr:cNvPr id="143" name="フローチャート: 判断 142"/>
        <xdr:cNvSpPr/>
      </xdr:nvSpPr>
      <xdr:spPr>
        <a:xfrm>
          <a:off x="1385570" y="1045019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135255</xdr:rowOff>
    </xdr:from>
    <xdr:ext cx="762000" cy="258445"/>
    <xdr:sp macro="" textlink="">
      <xdr:nvSpPr>
        <xdr:cNvPr id="144" name="テキスト ボックス 143"/>
        <xdr:cNvSpPr txBox="1"/>
      </xdr:nvSpPr>
      <xdr:spPr>
        <a:xfrm>
          <a:off x="1057275" y="105365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165100</xdr:rowOff>
    </xdr:from>
    <xdr:ext cx="762000" cy="258445"/>
    <xdr:sp macro="" textlink="">
      <xdr:nvSpPr>
        <xdr:cNvPr id="145" name="テキスト ボックス 144"/>
        <xdr:cNvSpPr txBox="1"/>
      </xdr:nvSpPr>
      <xdr:spPr>
        <a:xfrm>
          <a:off x="4695190" y="11557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165100</xdr:rowOff>
    </xdr:from>
    <xdr:ext cx="762000" cy="258445"/>
    <xdr:sp macro="" textlink="">
      <xdr:nvSpPr>
        <xdr:cNvPr id="146" name="テキスト ボックス 145"/>
        <xdr:cNvSpPr txBox="1"/>
      </xdr:nvSpPr>
      <xdr:spPr>
        <a:xfrm>
          <a:off x="3864610" y="11557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165100</xdr:rowOff>
    </xdr:from>
    <xdr:ext cx="761365" cy="258445"/>
    <xdr:sp macro="" textlink="">
      <xdr:nvSpPr>
        <xdr:cNvPr id="147" name="テキスト ボックス 146"/>
        <xdr:cNvSpPr txBox="1"/>
      </xdr:nvSpPr>
      <xdr:spPr>
        <a:xfrm>
          <a:off x="2983230" y="115570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165100</xdr:rowOff>
    </xdr:from>
    <xdr:ext cx="761365" cy="258445"/>
    <xdr:sp macro="" textlink="">
      <xdr:nvSpPr>
        <xdr:cNvPr id="148" name="テキスト ボックス 147"/>
        <xdr:cNvSpPr txBox="1"/>
      </xdr:nvSpPr>
      <xdr:spPr>
        <a:xfrm>
          <a:off x="2101850" y="115570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165100</xdr:rowOff>
    </xdr:from>
    <xdr:ext cx="761365" cy="258445"/>
    <xdr:sp macro="" textlink="">
      <xdr:nvSpPr>
        <xdr:cNvPr id="149" name="テキスト ボックス 148"/>
        <xdr:cNvSpPr txBox="1"/>
      </xdr:nvSpPr>
      <xdr:spPr>
        <a:xfrm>
          <a:off x="1222375" y="115570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27305</xdr:rowOff>
    </xdr:from>
    <xdr:to xmlns:xdr="http://schemas.openxmlformats.org/drawingml/2006/spreadsheetDrawing">
      <xdr:col>23</xdr:col>
      <xdr:colOff>184150</xdr:colOff>
      <xdr:row>64</xdr:row>
      <xdr:rowOff>128905</xdr:rowOff>
    </xdr:to>
    <xdr:sp macro="" textlink="">
      <xdr:nvSpPr>
        <xdr:cNvPr id="150" name="楕円 149"/>
        <xdr:cNvSpPr/>
      </xdr:nvSpPr>
      <xdr:spPr>
        <a:xfrm>
          <a:off x="4858385" y="1059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63</xdr:row>
      <xdr:rowOff>165100</xdr:rowOff>
    </xdr:from>
    <xdr:ext cx="762000" cy="258445"/>
    <xdr:sp macro="" textlink="">
      <xdr:nvSpPr>
        <xdr:cNvPr id="151" name="財政構造の弾力性該当値テキスト"/>
        <xdr:cNvSpPr txBox="1"/>
      </xdr:nvSpPr>
      <xdr:spPr>
        <a:xfrm>
          <a:off x="4996180" y="105664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63</xdr:row>
      <xdr:rowOff>150495</xdr:rowOff>
    </xdr:from>
    <xdr:to xmlns:xdr="http://schemas.openxmlformats.org/drawingml/2006/spreadsheetDrawing">
      <xdr:col>19</xdr:col>
      <xdr:colOff>184150</xdr:colOff>
      <xdr:row>64</xdr:row>
      <xdr:rowOff>80645</xdr:rowOff>
    </xdr:to>
    <xdr:sp macro="" textlink="">
      <xdr:nvSpPr>
        <xdr:cNvPr id="152" name="楕円 151"/>
        <xdr:cNvSpPr/>
      </xdr:nvSpPr>
      <xdr:spPr>
        <a:xfrm>
          <a:off x="4027805" y="105517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64</xdr:row>
      <xdr:rowOff>65405</xdr:rowOff>
    </xdr:from>
    <xdr:ext cx="736600" cy="257810"/>
    <xdr:sp macro="" textlink="">
      <xdr:nvSpPr>
        <xdr:cNvPr id="153" name="テキスト ボックス 152"/>
        <xdr:cNvSpPr txBox="1"/>
      </xdr:nvSpPr>
      <xdr:spPr>
        <a:xfrm>
          <a:off x="3701415" y="1063180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59</xdr:row>
      <xdr:rowOff>121920</xdr:rowOff>
    </xdr:from>
    <xdr:to xmlns:xdr="http://schemas.openxmlformats.org/drawingml/2006/spreadsheetDrawing">
      <xdr:col>15</xdr:col>
      <xdr:colOff>133350</xdr:colOff>
      <xdr:row>60</xdr:row>
      <xdr:rowOff>52070</xdr:rowOff>
    </xdr:to>
    <xdr:sp macro="" textlink="">
      <xdr:nvSpPr>
        <xdr:cNvPr id="154" name="楕円 153"/>
        <xdr:cNvSpPr/>
      </xdr:nvSpPr>
      <xdr:spPr>
        <a:xfrm>
          <a:off x="3146425" y="98628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58</xdr:row>
      <xdr:rowOff>62230</xdr:rowOff>
    </xdr:from>
    <xdr:ext cx="761365" cy="258445"/>
    <xdr:sp macro="" textlink="">
      <xdr:nvSpPr>
        <xdr:cNvPr id="155" name="テキスト ボックス 154"/>
        <xdr:cNvSpPr txBox="1"/>
      </xdr:nvSpPr>
      <xdr:spPr>
        <a:xfrm>
          <a:off x="2820035" y="96380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59</xdr:row>
      <xdr:rowOff>6350</xdr:rowOff>
    </xdr:from>
    <xdr:to xmlns:xdr="http://schemas.openxmlformats.org/drawingml/2006/spreadsheetDrawing">
      <xdr:col>11</xdr:col>
      <xdr:colOff>82550</xdr:colOff>
      <xdr:row>59</xdr:row>
      <xdr:rowOff>107950</xdr:rowOff>
    </xdr:to>
    <xdr:sp macro="" textlink="">
      <xdr:nvSpPr>
        <xdr:cNvPr id="156" name="楕円 155"/>
        <xdr:cNvSpPr/>
      </xdr:nvSpPr>
      <xdr:spPr>
        <a:xfrm>
          <a:off x="2266950" y="974725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57</xdr:row>
      <xdr:rowOff>118110</xdr:rowOff>
    </xdr:from>
    <xdr:ext cx="761365" cy="258445"/>
    <xdr:sp macro="" textlink="">
      <xdr:nvSpPr>
        <xdr:cNvPr id="157" name="テキスト ボックス 156"/>
        <xdr:cNvSpPr txBox="1"/>
      </xdr:nvSpPr>
      <xdr:spPr>
        <a:xfrm>
          <a:off x="1938655" y="95288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59</xdr:row>
      <xdr:rowOff>1270</xdr:rowOff>
    </xdr:from>
    <xdr:to xmlns:xdr="http://schemas.openxmlformats.org/drawingml/2006/spreadsheetDrawing">
      <xdr:col>7</xdr:col>
      <xdr:colOff>31750</xdr:colOff>
      <xdr:row>59</xdr:row>
      <xdr:rowOff>102870</xdr:rowOff>
    </xdr:to>
    <xdr:sp macro="" textlink="">
      <xdr:nvSpPr>
        <xdr:cNvPr id="158" name="楕円 157"/>
        <xdr:cNvSpPr/>
      </xdr:nvSpPr>
      <xdr:spPr>
        <a:xfrm>
          <a:off x="1385570" y="974217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57</xdr:row>
      <xdr:rowOff>113030</xdr:rowOff>
    </xdr:from>
    <xdr:ext cx="762000" cy="259080"/>
    <xdr:sp macro="" textlink="">
      <xdr:nvSpPr>
        <xdr:cNvPr id="159" name="テキスト ボックス 158"/>
        <xdr:cNvSpPr txBox="1"/>
      </xdr:nvSpPr>
      <xdr:spPr>
        <a:xfrm>
          <a:off x="1057275" y="9523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0" name="正方形/長方形 159"/>
        <xdr:cNvSpPr/>
      </xdr:nvSpPr>
      <xdr:spPr>
        <a:xfrm>
          <a:off x="756285" y="12172950"/>
          <a:ext cx="503428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180" cy="309245"/>
    <xdr:sp macro="" textlink="">
      <xdr:nvSpPr>
        <xdr:cNvPr id="161" name="テキスト ボックス 160"/>
        <xdr:cNvSpPr txBox="1"/>
      </xdr:nvSpPr>
      <xdr:spPr>
        <a:xfrm>
          <a:off x="798195" y="12522200"/>
          <a:ext cx="321818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0365" cy="358775"/>
    <xdr:sp macro="" textlink="">
      <xdr:nvSpPr>
        <xdr:cNvPr id="162" name="テキスト ボックス 161"/>
        <xdr:cNvSpPr txBox="1"/>
      </xdr:nvSpPr>
      <xdr:spPr>
        <a:xfrm>
          <a:off x="4112895" y="1249680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[501,218</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3" name="正方形/長方形 162"/>
        <xdr:cNvSpPr/>
      </xdr:nvSpPr>
      <xdr:spPr>
        <a:xfrm>
          <a:off x="5852160" y="12414250"/>
          <a:ext cx="151066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4" name="正方形/長方形 163"/>
        <xdr:cNvSpPr/>
      </xdr:nvSpPr>
      <xdr:spPr>
        <a:xfrm>
          <a:off x="5852160" y="12598400"/>
          <a:ext cx="151066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5" name="正方形/長方形 164"/>
        <xdr:cNvSpPr/>
      </xdr:nvSpPr>
      <xdr:spPr>
        <a:xfrm>
          <a:off x="7487920" y="1241425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6" name="正方形/長方形 165"/>
        <xdr:cNvSpPr/>
      </xdr:nvSpPr>
      <xdr:spPr>
        <a:xfrm>
          <a:off x="7487920" y="125984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7" name="正方形/長方形 166"/>
        <xdr:cNvSpPr/>
      </xdr:nvSpPr>
      <xdr:spPr>
        <a:xfrm>
          <a:off x="8935085" y="1241425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8" name="正方形/長方形 167"/>
        <xdr:cNvSpPr/>
      </xdr:nvSpPr>
      <xdr:spPr>
        <a:xfrm>
          <a:off x="8935085" y="125984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9" name="正方形/長方形 168"/>
        <xdr:cNvSpPr/>
      </xdr:nvSpPr>
      <xdr:spPr>
        <a:xfrm>
          <a:off x="756285" y="12903200"/>
          <a:ext cx="503428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0" name="正方形/長方形 169"/>
        <xdr:cNvSpPr/>
      </xdr:nvSpPr>
      <xdr:spPr>
        <a:xfrm>
          <a:off x="5979160" y="12903200"/>
          <a:ext cx="5977255"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1" name="正方形/長方形 170"/>
        <xdr:cNvSpPr/>
      </xdr:nvSpPr>
      <xdr:spPr>
        <a:xfrm>
          <a:off x="5979160" y="12903200"/>
          <a:ext cx="377571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2" name="テキスト ボックス 171"/>
        <xdr:cNvSpPr txBox="1"/>
      </xdr:nvSpPr>
      <xdr:spPr>
        <a:xfrm>
          <a:off x="6104255" y="13208000"/>
          <a:ext cx="5727065" cy="1962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当町の多様な産業構造による必要職員数の多さや、面積が広大で集落が点在していることによる公共施設の多さ、管理運営コストの増などの要因により、類似団体と比べて多額となっている。</a:t>
          </a:r>
          <a:r>
            <a:rPr kumimoji="1" lang="ja-JP" altLang="en-US" sz="1100">
              <a:solidFill>
                <a:schemeClr val="dk1"/>
              </a:solidFill>
              <a:effectLst/>
              <a:latin typeface="+mn-lt"/>
              <a:ea typeface="+mn-ea"/>
              <a:cs typeface="+mn-cs"/>
            </a:rPr>
            <a:t>また、給与改定による人件費の上昇も、数値を押し上げている要因の一つである。</a:t>
          </a:r>
          <a:endParaRPr lang="ja-JP" altLang="ja-JP" sz="1400">
            <a:effectLst/>
          </a:endParaRPr>
        </a:p>
        <a:p>
          <a:r>
            <a:rPr kumimoji="1" lang="ja-JP" altLang="ja-JP" sz="1100">
              <a:solidFill>
                <a:schemeClr val="dk1"/>
              </a:solidFill>
              <a:effectLst/>
              <a:latin typeface="+mn-lt"/>
              <a:ea typeface="+mn-ea"/>
              <a:cs typeface="+mn-cs"/>
            </a:rPr>
            <a:t>施設の統廃合</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指定管理制度の活用検討など、今度も継続して経費の節減に努める。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250" cy="224790"/>
    <xdr:sp macro="" textlink="">
      <xdr:nvSpPr>
        <xdr:cNvPr id="173" name="テキスト ボックス 172"/>
        <xdr:cNvSpPr txBox="1"/>
      </xdr:nvSpPr>
      <xdr:spPr>
        <a:xfrm>
          <a:off x="718185" y="1271905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4" name="直線コネクタ 173"/>
        <xdr:cNvCxnSpPr/>
      </xdr:nvCxnSpPr>
      <xdr:spPr>
        <a:xfrm>
          <a:off x="756285" y="152273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5" name="テキスト ボックス 174"/>
        <xdr:cNvSpPr txBox="1"/>
      </xdr:nvSpPr>
      <xdr:spPr>
        <a:xfrm>
          <a:off x="0" y="15091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69850</xdr:rowOff>
    </xdr:from>
    <xdr:to xmlns:xdr="http://schemas.openxmlformats.org/drawingml/2006/spreadsheetDrawing">
      <xdr:col>27</xdr:col>
      <xdr:colOff>184150</xdr:colOff>
      <xdr:row>89</xdr:row>
      <xdr:rowOff>69850</xdr:rowOff>
    </xdr:to>
    <xdr:cxnSp macro="">
      <xdr:nvCxnSpPr>
        <xdr:cNvPr id="176" name="直線コネクタ 175"/>
        <xdr:cNvCxnSpPr/>
      </xdr:nvCxnSpPr>
      <xdr:spPr>
        <a:xfrm>
          <a:off x="756285" y="147637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99060</xdr:rowOff>
    </xdr:from>
    <xdr:ext cx="762000" cy="258445"/>
    <xdr:sp macro="" textlink="">
      <xdr:nvSpPr>
        <xdr:cNvPr id="177" name="テキスト ボックス 176"/>
        <xdr:cNvSpPr txBox="1"/>
      </xdr:nvSpPr>
      <xdr:spPr>
        <a:xfrm>
          <a:off x="0" y="14627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101600</xdr:rowOff>
    </xdr:from>
    <xdr:to xmlns:xdr="http://schemas.openxmlformats.org/drawingml/2006/spreadsheetDrawing">
      <xdr:col>27</xdr:col>
      <xdr:colOff>184150</xdr:colOff>
      <xdr:row>86</xdr:row>
      <xdr:rowOff>101600</xdr:rowOff>
    </xdr:to>
    <xdr:cxnSp macro="">
      <xdr:nvCxnSpPr>
        <xdr:cNvPr id="178" name="直線コネクタ 177"/>
        <xdr:cNvCxnSpPr/>
      </xdr:nvCxnSpPr>
      <xdr:spPr>
        <a:xfrm>
          <a:off x="756285" y="143002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130810</xdr:rowOff>
    </xdr:from>
    <xdr:ext cx="762000" cy="258445"/>
    <xdr:sp macro="" textlink="">
      <xdr:nvSpPr>
        <xdr:cNvPr id="179" name="テキスト ボックス 178"/>
        <xdr:cNvSpPr txBox="1"/>
      </xdr:nvSpPr>
      <xdr:spPr>
        <a:xfrm>
          <a:off x="0" y="141643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133350</xdr:rowOff>
    </xdr:from>
    <xdr:to xmlns:xdr="http://schemas.openxmlformats.org/drawingml/2006/spreadsheetDrawing">
      <xdr:col>27</xdr:col>
      <xdr:colOff>184150</xdr:colOff>
      <xdr:row>83</xdr:row>
      <xdr:rowOff>133350</xdr:rowOff>
    </xdr:to>
    <xdr:cxnSp macro="">
      <xdr:nvCxnSpPr>
        <xdr:cNvPr id="180" name="直線コネクタ 179"/>
        <xdr:cNvCxnSpPr/>
      </xdr:nvCxnSpPr>
      <xdr:spPr>
        <a:xfrm>
          <a:off x="756285" y="138366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162560</xdr:rowOff>
    </xdr:from>
    <xdr:ext cx="762000" cy="258445"/>
    <xdr:sp macro="" textlink="">
      <xdr:nvSpPr>
        <xdr:cNvPr id="181" name="テキスト ボックス 180"/>
        <xdr:cNvSpPr txBox="1"/>
      </xdr:nvSpPr>
      <xdr:spPr>
        <a:xfrm>
          <a:off x="0" y="13700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165100</xdr:rowOff>
    </xdr:from>
    <xdr:to xmlns:xdr="http://schemas.openxmlformats.org/drawingml/2006/spreadsheetDrawing">
      <xdr:col>27</xdr:col>
      <xdr:colOff>184150</xdr:colOff>
      <xdr:row>80</xdr:row>
      <xdr:rowOff>165100</xdr:rowOff>
    </xdr:to>
    <xdr:cxnSp macro="">
      <xdr:nvCxnSpPr>
        <xdr:cNvPr id="182" name="直線コネクタ 181"/>
        <xdr:cNvCxnSpPr/>
      </xdr:nvCxnSpPr>
      <xdr:spPr>
        <a:xfrm>
          <a:off x="756285" y="133731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22860</xdr:rowOff>
    </xdr:from>
    <xdr:ext cx="762000" cy="258445"/>
    <xdr:sp macro="" textlink="">
      <xdr:nvSpPr>
        <xdr:cNvPr id="183" name="テキスト ボックス 182"/>
        <xdr:cNvSpPr txBox="1"/>
      </xdr:nvSpPr>
      <xdr:spPr>
        <a:xfrm>
          <a:off x="0" y="13230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4" name="直線コネクタ 183"/>
        <xdr:cNvCxnSpPr/>
      </xdr:nvCxnSpPr>
      <xdr:spPr>
        <a:xfrm>
          <a:off x="756285" y="129032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7810"/>
    <xdr:sp macro="" textlink="">
      <xdr:nvSpPr>
        <xdr:cNvPr id="185" name="テキスト ボックス 184"/>
        <xdr:cNvSpPr txBox="1"/>
      </xdr:nvSpPr>
      <xdr:spPr>
        <a:xfrm>
          <a:off x="0" y="127673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6" name="人件費・物件費等の状況グラフ枠"/>
        <xdr:cNvSpPr/>
      </xdr:nvSpPr>
      <xdr:spPr>
        <a:xfrm>
          <a:off x="756285" y="12903200"/>
          <a:ext cx="503428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165100</xdr:rowOff>
    </xdr:from>
    <xdr:to xmlns:xdr="http://schemas.openxmlformats.org/drawingml/2006/spreadsheetDrawing">
      <xdr:col>23</xdr:col>
      <xdr:colOff>133350</xdr:colOff>
      <xdr:row>88</xdr:row>
      <xdr:rowOff>31750</xdr:rowOff>
    </xdr:to>
    <xdr:cxnSp macro="">
      <xdr:nvCxnSpPr>
        <xdr:cNvPr id="187" name="直線コネクタ 186"/>
        <xdr:cNvCxnSpPr/>
      </xdr:nvCxnSpPr>
      <xdr:spPr>
        <a:xfrm flipV="1">
          <a:off x="4909185" y="13373100"/>
          <a:ext cx="0" cy="11874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3810</xdr:rowOff>
    </xdr:from>
    <xdr:ext cx="762000" cy="259080"/>
    <xdr:sp macro="" textlink="">
      <xdr:nvSpPr>
        <xdr:cNvPr id="188" name="人件費・物件費等の状況最小値テキスト"/>
        <xdr:cNvSpPr txBox="1"/>
      </xdr:nvSpPr>
      <xdr:spPr>
        <a:xfrm>
          <a:off x="4996180" y="14532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713,035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31750</xdr:rowOff>
    </xdr:from>
    <xdr:to xmlns:xdr="http://schemas.openxmlformats.org/drawingml/2006/spreadsheetDrawing">
      <xdr:col>24</xdr:col>
      <xdr:colOff>12700</xdr:colOff>
      <xdr:row>88</xdr:row>
      <xdr:rowOff>31750</xdr:rowOff>
    </xdr:to>
    <xdr:cxnSp macro="">
      <xdr:nvCxnSpPr>
        <xdr:cNvPr id="189" name="直線コネクタ 188"/>
        <xdr:cNvCxnSpPr/>
      </xdr:nvCxnSpPr>
      <xdr:spPr>
        <a:xfrm>
          <a:off x="4820285" y="1456055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86360</xdr:rowOff>
    </xdr:from>
    <xdr:ext cx="762000" cy="257810"/>
    <xdr:sp macro="" textlink="">
      <xdr:nvSpPr>
        <xdr:cNvPr id="190" name="人件費・物件費等の状況最大値テキスト"/>
        <xdr:cNvSpPr txBox="1"/>
      </xdr:nvSpPr>
      <xdr:spPr>
        <a:xfrm>
          <a:off x="4996180" y="1312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202,497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165100</xdr:rowOff>
    </xdr:from>
    <xdr:to xmlns:xdr="http://schemas.openxmlformats.org/drawingml/2006/spreadsheetDrawing">
      <xdr:col>24</xdr:col>
      <xdr:colOff>12700</xdr:colOff>
      <xdr:row>80</xdr:row>
      <xdr:rowOff>165100</xdr:rowOff>
    </xdr:to>
    <xdr:cxnSp macro="">
      <xdr:nvCxnSpPr>
        <xdr:cNvPr id="191" name="直線コネクタ 190"/>
        <xdr:cNvCxnSpPr/>
      </xdr:nvCxnSpPr>
      <xdr:spPr>
        <a:xfrm>
          <a:off x="4820285" y="1337310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84</xdr:row>
      <xdr:rowOff>117475</xdr:rowOff>
    </xdr:from>
    <xdr:to xmlns:xdr="http://schemas.openxmlformats.org/drawingml/2006/spreadsheetDrawing">
      <xdr:col>23</xdr:col>
      <xdr:colOff>133350</xdr:colOff>
      <xdr:row>85</xdr:row>
      <xdr:rowOff>34925</xdr:rowOff>
    </xdr:to>
    <xdr:cxnSp macro="">
      <xdr:nvCxnSpPr>
        <xdr:cNvPr id="192" name="直線コネクタ 191"/>
        <xdr:cNvCxnSpPr/>
      </xdr:nvCxnSpPr>
      <xdr:spPr>
        <a:xfrm>
          <a:off x="4078605" y="13985875"/>
          <a:ext cx="83058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80010</xdr:rowOff>
    </xdr:from>
    <xdr:ext cx="762000" cy="259080"/>
    <xdr:sp macro="" textlink="">
      <xdr:nvSpPr>
        <xdr:cNvPr id="193" name="人件費・物件費等の状況平均値テキスト"/>
        <xdr:cNvSpPr txBox="1"/>
      </xdr:nvSpPr>
      <xdr:spPr>
        <a:xfrm>
          <a:off x="4996180" y="136182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392,009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63500</xdr:rowOff>
    </xdr:from>
    <xdr:to xmlns:xdr="http://schemas.openxmlformats.org/drawingml/2006/spreadsheetDrawing">
      <xdr:col>23</xdr:col>
      <xdr:colOff>184150</xdr:colOff>
      <xdr:row>83</xdr:row>
      <xdr:rowOff>165100</xdr:rowOff>
    </xdr:to>
    <xdr:sp macro="" textlink="">
      <xdr:nvSpPr>
        <xdr:cNvPr id="194" name="フローチャート: 判断 193"/>
        <xdr:cNvSpPr/>
      </xdr:nvSpPr>
      <xdr:spPr>
        <a:xfrm>
          <a:off x="4858385" y="1376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84</xdr:row>
      <xdr:rowOff>31115</xdr:rowOff>
    </xdr:from>
    <xdr:to xmlns:xdr="http://schemas.openxmlformats.org/drawingml/2006/spreadsheetDrawing">
      <xdr:col>19</xdr:col>
      <xdr:colOff>133350</xdr:colOff>
      <xdr:row>84</xdr:row>
      <xdr:rowOff>117475</xdr:rowOff>
    </xdr:to>
    <xdr:cxnSp macro="">
      <xdr:nvCxnSpPr>
        <xdr:cNvPr id="195" name="直線コネクタ 194"/>
        <xdr:cNvCxnSpPr/>
      </xdr:nvCxnSpPr>
      <xdr:spPr>
        <a:xfrm>
          <a:off x="3197225" y="13899515"/>
          <a:ext cx="88138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165100</xdr:rowOff>
    </xdr:from>
    <xdr:to xmlns:xdr="http://schemas.openxmlformats.org/drawingml/2006/spreadsheetDrawing">
      <xdr:col>19</xdr:col>
      <xdr:colOff>184150</xdr:colOff>
      <xdr:row>83</xdr:row>
      <xdr:rowOff>96520</xdr:rowOff>
    </xdr:to>
    <xdr:sp macro="" textlink="">
      <xdr:nvSpPr>
        <xdr:cNvPr id="196" name="フローチャート: 判断 195"/>
        <xdr:cNvSpPr/>
      </xdr:nvSpPr>
      <xdr:spPr>
        <a:xfrm>
          <a:off x="4027805" y="1370330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106680</xdr:rowOff>
    </xdr:from>
    <xdr:ext cx="736600" cy="259080"/>
    <xdr:sp macro="" textlink="">
      <xdr:nvSpPr>
        <xdr:cNvPr id="197" name="テキスト ボックス 196"/>
        <xdr:cNvSpPr txBox="1"/>
      </xdr:nvSpPr>
      <xdr:spPr>
        <a:xfrm>
          <a:off x="3701415" y="134797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363,559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84</xdr:row>
      <xdr:rowOff>12065</xdr:rowOff>
    </xdr:from>
    <xdr:to xmlns:xdr="http://schemas.openxmlformats.org/drawingml/2006/spreadsheetDrawing">
      <xdr:col>15</xdr:col>
      <xdr:colOff>82550</xdr:colOff>
      <xdr:row>84</xdr:row>
      <xdr:rowOff>31115</xdr:rowOff>
    </xdr:to>
    <xdr:cxnSp macro="">
      <xdr:nvCxnSpPr>
        <xdr:cNvPr id="198" name="直線コネクタ 197"/>
        <xdr:cNvCxnSpPr/>
      </xdr:nvCxnSpPr>
      <xdr:spPr>
        <a:xfrm>
          <a:off x="2315845" y="13880465"/>
          <a:ext cx="88138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137160</xdr:rowOff>
    </xdr:from>
    <xdr:to xmlns:xdr="http://schemas.openxmlformats.org/drawingml/2006/spreadsheetDrawing">
      <xdr:col>15</xdr:col>
      <xdr:colOff>133350</xdr:colOff>
      <xdr:row>83</xdr:row>
      <xdr:rowOff>67310</xdr:rowOff>
    </xdr:to>
    <xdr:sp macro="" textlink="">
      <xdr:nvSpPr>
        <xdr:cNvPr id="199" name="フローチャート: 判断 198"/>
        <xdr:cNvSpPr/>
      </xdr:nvSpPr>
      <xdr:spPr>
        <a:xfrm>
          <a:off x="3146425" y="136753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77470</xdr:rowOff>
    </xdr:from>
    <xdr:ext cx="761365" cy="258445"/>
    <xdr:sp macro="" textlink="">
      <xdr:nvSpPr>
        <xdr:cNvPr id="200" name="テキスト ボックス 199"/>
        <xdr:cNvSpPr txBox="1"/>
      </xdr:nvSpPr>
      <xdr:spPr>
        <a:xfrm>
          <a:off x="2820035" y="134505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351,684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83</xdr:row>
      <xdr:rowOff>81915</xdr:rowOff>
    </xdr:from>
    <xdr:to xmlns:xdr="http://schemas.openxmlformats.org/drawingml/2006/spreadsheetDrawing">
      <xdr:col>11</xdr:col>
      <xdr:colOff>31750</xdr:colOff>
      <xdr:row>84</xdr:row>
      <xdr:rowOff>12065</xdr:rowOff>
    </xdr:to>
    <xdr:cxnSp macro="">
      <xdr:nvCxnSpPr>
        <xdr:cNvPr id="201" name="直線コネクタ 200"/>
        <xdr:cNvCxnSpPr/>
      </xdr:nvCxnSpPr>
      <xdr:spPr>
        <a:xfrm>
          <a:off x="1436370" y="13785215"/>
          <a:ext cx="879475"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111125</xdr:rowOff>
    </xdr:from>
    <xdr:to xmlns:xdr="http://schemas.openxmlformats.org/drawingml/2006/spreadsheetDrawing">
      <xdr:col>11</xdr:col>
      <xdr:colOff>82550</xdr:colOff>
      <xdr:row>83</xdr:row>
      <xdr:rowOff>41275</xdr:rowOff>
    </xdr:to>
    <xdr:sp macro="" textlink="">
      <xdr:nvSpPr>
        <xdr:cNvPr id="202" name="フローチャート: 判断 201"/>
        <xdr:cNvSpPr/>
      </xdr:nvSpPr>
      <xdr:spPr>
        <a:xfrm>
          <a:off x="2266950" y="13649325"/>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52070</xdr:rowOff>
    </xdr:from>
    <xdr:ext cx="761365" cy="257810"/>
    <xdr:sp macro="" textlink="">
      <xdr:nvSpPr>
        <xdr:cNvPr id="203" name="テキスト ボックス 202"/>
        <xdr:cNvSpPr txBox="1"/>
      </xdr:nvSpPr>
      <xdr:spPr>
        <a:xfrm>
          <a:off x="1938655" y="1342517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340,705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64135</xdr:rowOff>
    </xdr:from>
    <xdr:to xmlns:xdr="http://schemas.openxmlformats.org/drawingml/2006/spreadsheetDrawing">
      <xdr:col>7</xdr:col>
      <xdr:colOff>31750</xdr:colOff>
      <xdr:row>82</xdr:row>
      <xdr:rowOff>165100</xdr:rowOff>
    </xdr:to>
    <xdr:sp macro="" textlink="">
      <xdr:nvSpPr>
        <xdr:cNvPr id="204" name="フローチャート: 判断 203"/>
        <xdr:cNvSpPr/>
      </xdr:nvSpPr>
      <xdr:spPr>
        <a:xfrm>
          <a:off x="1385570" y="13602335"/>
          <a:ext cx="9969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4445</xdr:rowOff>
    </xdr:from>
    <xdr:ext cx="762000" cy="259080"/>
    <xdr:sp macro="" textlink="">
      <xdr:nvSpPr>
        <xdr:cNvPr id="205" name="テキスト ボックス 204"/>
        <xdr:cNvSpPr txBox="1"/>
      </xdr:nvSpPr>
      <xdr:spPr>
        <a:xfrm>
          <a:off x="1057275" y="133775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321,346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6" name="テキスト ボックス 205"/>
        <xdr:cNvSpPr txBox="1"/>
      </xdr:nvSpPr>
      <xdr:spPr>
        <a:xfrm>
          <a:off x="4695190"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7" name="テキスト ボックス 206"/>
        <xdr:cNvSpPr txBox="1"/>
      </xdr:nvSpPr>
      <xdr:spPr>
        <a:xfrm>
          <a:off x="3864610"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1365" cy="259080"/>
    <xdr:sp macro="" textlink="">
      <xdr:nvSpPr>
        <xdr:cNvPr id="208" name="テキスト ボックス 207"/>
        <xdr:cNvSpPr txBox="1"/>
      </xdr:nvSpPr>
      <xdr:spPr>
        <a:xfrm>
          <a:off x="2983230" y="15224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1365" cy="259080"/>
    <xdr:sp macro="" textlink="">
      <xdr:nvSpPr>
        <xdr:cNvPr id="209" name="テキスト ボックス 208"/>
        <xdr:cNvSpPr txBox="1"/>
      </xdr:nvSpPr>
      <xdr:spPr>
        <a:xfrm>
          <a:off x="2101850" y="15224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1365" cy="259080"/>
    <xdr:sp macro="" textlink="">
      <xdr:nvSpPr>
        <xdr:cNvPr id="210" name="テキスト ボックス 209"/>
        <xdr:cNvSpPr txBox="1"/>
      </xdr:nvSpPr>
      <xdr:spPr>
        <a:xfrm>
          <a:off x="1222375" y="15224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84</xdr:row>
      <xdr:rowOff>155575</xdr:rowOff>
    </xdr:from>
    <xdr:to xmlns:xdr="http://schemas.openxmlformats.org/drawingml/2006/spreadsheetDrawing">
      <xdr:col>23</xdr:col>
      <xdr:colOff>184150</xdr:colOff>
      <xdr:row>85</xdr:row>
      <xdr:rowOff>86360</xdr:rowOff>
    </xdr:to>
    <xdr:sp macro="" textlink="">
      <xdr:nvSpPr>
        <xdr:cNvPr id="211" name="楕円 210"/>
        <xdr:cNvSpPr/>
      </xdr:nvSpPr>
      <xdr:spPr>
        <a:xfrm>
          <a:off x="4858385" y="1402397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84</xdr:row>
      <xdr:rowOff>127635</xdr:rowOff>
    </xdr:from>
    <xdr:ext cx="762000" cy="258445"/>
    <xdr:sp macro="" textlink="">
      <xdr:nvSpPr>
        <xdr:cNvPr id="212" name="人件費・物件費等の状況該当値テキスト"/>
        <xdr:cNvSpPr txBox="1"/>
      </xdr:nvSpPr>
      <xdr:spPr>
        <a:xfrm>
          <a:off x="4996180" y="139960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501,218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84</xdr:row>
      <xdr:rowOff>66675</xdr:rowOff>
    </xdr:from>
    <xdr:to xmlns:xdr="http://schemas.openxmlformats.org/drawingml/2006/spreadsheetDrawing">
      <xdr:col>19</xdr:col>
      <xdr:colOff>184150</xdr:colOff>
      <xdr:row>84</xdr:row>
      <xdr:rowOff>165100</xdr:rowOff>
    </xdr:to>
    <xdr:sp macro="" textlink="">
      <xdr:nvSpPr>
        <xdr:cNvPr id="213" name="楕円 212"/>
        <xdr:cNvSpPr/>
      </xdr:nvSpPr>
      <xdr:spPr>
        <a:xfrm>
          <a:off x="4027805" y="1393507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84</xdr:row>
      <xdr:rowOff>153035</xdr:rowOff>
    </xdr:from>
    <xdr:ext cx="736600" cy="258445"/>
    <xdr:sp macro="" textlink="">
      <xdr:nvSpPr>
        <xdr:cNvPr id="214" name="テキスト ボックス 213"/>
        <xdr:cNvSpPr txBox="1"/>
      </xdr:nvSpPr>
      <xdr:spPr>
        <a:xfrm>
          <a:off x="3701415" y="140214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464,531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83</xdr:row>
      <xdr:rowOff>151765</xdr:rowOff>
    </xdr:from>
    <xdr:to xmlns:xdr="http://schemas.openxmlformats.org/drawingml/2006/spreadsheetDrawing">
      <xdr:col>15</xdr:col>
      <xdr:colOff>133350</xdr:colOff>
      <xdr:row>84</xdr:row>
      <xdr:rowOff>81915</xdr:rowOff>
    </xdr:to>
    <xdr:sp macro="" textlink="">
      <xdr:nvSpPr>
        <xdr:cNvPr id="215" name="楕円 214"/>
        <xdr:cNvSpPr/>
      </xdr:nvSpPr>
      <xdr:spPr>
        <a:xfrm>
          <a:off x="3146425" y="138550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84</xdr:row>
      <xdr:rowOff>67310</xdr:rowOff>
    </xdr:from>
    <xdr:ext cx="761365" cy="259080"/>
    <xdr:sp macro="" textlink="">
      <xdr:nvSpPr>
        <xdr:cNvPr id="216" name="テキスト ボックス 215"/>
        <xdr:cNvSpPr txBox="1"/>
      </xdr:nvSpPr>
      <xdr:spPr>
        <a:xfrm>
          <a:off x="2820035" y="13935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428,809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83</xdr:row>
      <xdr:rowOff>132715</xdr:rowOff>
    </xdr:from>
    <xdr:to xmlns:xdr="http://schemas.openxmlformats.org/drawingml/2006/spreadsheetDrawing">
      <xdr:col>11</xdr:col>
      <xdr:colOff>82550</xdr:colOff>
      <xdr:row>84</xdr:row>
      <xdr:rowOff>63500</xdr:rowOff>
    </xdr:to>
    <xdr:sp macro="" textlink="">
      <xdr:nvSpPr>
        <xdr:cNvPr id="217" name="楕円 216"/>
        <xdr:cNvSpPr/>
      </xdr:nvSpPr>
      <xdr:spPr>
        <a:xfrm>
          <a:off x="2266950" y="13836015"/>
          <a:ext cx="9969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84</xdr:row>
      <xdr:rowOff>47625</xdr:rowOff>
    </xdr:from>
    <xdr:ext cx="761365" cy="259080"/>
    <xdr:sp macro="" textlink="">
      <xdr:nvSpPr>
        <xdr:cNvPr id="218" name="テキスト ボックス 217"/>
        <xdr:cNvSpPr txBox="1"/>
      </xdr:nvSpPr>
      <xdr:spPr>
        <a:xfrm>
          <a:off x="1938655" y="139160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420,827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83</xdr:row>
      <xdr:rowOff>31115</xdr:rowOff>
    </xdr:from>
    <xdr:to xmlns:xdr="http://schemas.openxmlformats.org/drawingml/2006/spreadsheetDrawing">
      <xdr:col>7</xdr:col>
      <xdr:colOff>31750</xdr:colOff>
      <xdr:row>83</xdr:row>
      <xdr:rowOff>132715</xdr:rowOff>
    </xdr:to>
    <xdr:sp macro="" textlink="">
      <xdr:nvSpPr>
        <xdr:cNvPr id="219" name="楕円 218"/>
        <xdr:cNvSpPr/>
      </xdr:nvSpPr>
      <xdr:spPr>
        <a:xfrm>
          <a:off x="1385570" y="1373441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83</xdr:row>
      <xdr:rowOff>118110</xdr:rowOff>
    </xdr:from>
    <xdr:ext cx="762000" cy="258445"/>
    <xdr:sp macro="" textlink="">
      <xdr:nvSpPr>
        <xdr:cNvPr id="220" name="テキスト ボックス 219"/>
        <xdr:cNvSpPr txBox="1"/>
      </xdr:nvSpPr>
      <xdr:spPr>
        <a:xfrm>
          <a:off x="1057275" y="138214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378,811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1" name="正方形/長方形 220"/>
        <xdr:cNvSpPr/>
      </xdr:nvSpPr>
      <xdr:spPr>
        <a:xfrm>
          <a:off x="12710795" y="12172950"/>
          <a:ext cx="503428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2905" cy="309245"/>
    <xdr:sp macro="" textlink="">
      <xdr:nvSpPr>
        <xdr:cNvPr id="222" name="テキスト ボックス 221"/>
        <xdr:cNvSpPr txBox="1"/>
      </xdr:nvSpPr>
      <xdr:spPr>
        <a:xfrm>
          <a:off x="13527405" y="12522200"/>
          <a:ext cx="165290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9730" cy="358775"/>
    <xdr:sp macro="" textlink="">
      <xdr:nvSpPr>
        <xdr:cNvPr id="223" name="テキスト ボックス 222"/>
        <xdr:cNvSpPr txBox="1"/>
      </xdr:nvSpPr>
      <xdr:spPr>
        <a:xfrm>
          <a:off x="15292705" y="1249680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4" name="正方形/長方形 223"/>
        <xdr:cNvSpPr/>
      </xdr:nvSpPr>
      <xdr:spPr>
        <a:xfrm>
          <a:off x="17808575" y="12414250"/>
          <a:ext cx="15087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5" name="正方形/長方形 224"/>
        <xdr:cNvSpPr/>
      </xdr:nvSpPr>
      <xdr:spPr>
        <a:xfrm>
          <a:off x="17808575" y="12598400"/>
          <a:ext cx="15087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6" name="正方形/長方形 225"/>
        <xdr:cNvSpPr/>
      </xdr:nvSpPr>
      <xdr:spPr>
        <a:xfrm>
          <a:off x="19444335" y="1241425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7" name="正方形/長方形 226"/>
        <xdr:cNvSpPr/>
      </xdr:nvSpPr>
      <xdr:spPr>
        <a:xfrm>
          <a:off x="19444335" y="125984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8" name="正方形/長方形 227"/>
        <xdr:cNvSpPr/>
      </xdr:nvSpPr>
      <xdr:spPr>
        <a:xfrm>
          <a:off x="20891500" y="1241425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29" name="正方形/長方形 228"/>
        <xdr:cNvSpPr/>
      </xdr:nvSpPr>
      <xdr:spPr>
        <a:xfrm>
          <a:off x="20891500" y="125984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0" name="正方形/長方形 229"/>
        <xdr:cNvSpPr/>
      </xdr:nvSpPr>
      <xdr:spPr>
        <a:xfrm>
          <a:off x="12710795" y="12903200"/>
          <a:ext cx="503428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1" name="正方形/長方形 230"/>
        <xdr:cNvSpPr/>
      </xdr:nvSpPr>
      <xdr:spPr>
        <a:xfrm>
          <a:off x="17933670" y="12903200"/>
          <a:ext cx="5977255"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2" name="正方形/長方形 231"/>
        <xdr:cNvSpPr/>
      </xdr:nvSpPr>
      <xdr:spPr>
        <a:xfrm>
          <a:off x="17933670" y="12903200"/>
          <a:ext cx="377571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3" name="テキスト ボックス 232"/>
        <xdr:cNvSpPr txBox="1"/>
      </xdr:nvSpPr>
      <xdr:spPr>
        <a:xfrm>
          <a:off x="18060670" y="13208000"/>
          <a:ext cx="5725160" cy="1962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類似団体よりも低い水準にあったが、近年改善傾向に</a:t>
          </a:r>
          <a:r>
            <a:rPr kumimoji="1" lang="ja-JP" altLang="en-US" sz="1100">
              <a:solidFill>
                <a:schemeClr val="dk1"/>
              </a:solidFill>
              <a:effectLst/>
              <a:latin typeface="+mn-lt"/>
              <a:ea typeface="+mn-ea"/>
              <a:cs typeface="+mn-cs"/>
            </a:rPr>
            <a:t>あり、概ね類似団体平均並みとなっている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人材確保の面からも適正な水準の維持に努める。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4" name="直線コネクタ 233"/>
        <xdr:cNvCxnSpPr/>
      </xdr:nvCxnSpPr>
      <xdr:spPr>
        <a:xfrm>
          <a:off x="12710795" y="152273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1365" cy="259080"/>
    <xdr:sp macro="" textlink="">
      <xdr:nvSpPr>
        <xdr:cNvPr id="235" name="テキスト ボックス 234"/>
        <xdr:cNvSpPr txBox="1"/>
      </xdr:nvSpPr>
      <xdr:spPr>
        <a:xfrm>
          <a:off x="11956415" y="15091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36" name="直線コネクタ 235"/>
        <xdr:cNvCxnSpPr/>
      </xdr:nvCxnSpPr>
      <xdr:spPr>
        <a:xfrm>
          <a:off x="12710795" y="1484439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1365" cy="258445"/>
    <xdr:sp macro="" textlink="">
      <xdr:nvSpPr>
        <xdr:cNvPr id="237" name="テキスト ボックス 236"/>
        <xdr:cNvSpPr txBox="1"/>
      </xdr:nvSpPr>
      <xdr:spPr>
        <a:xfrm>
          <a:off x="11956415" y="147021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38" name="直線コネクタ 237"/>
        <xdr:cNvCxnSpPr/>
      </xdr:nvCxnSpPr>
      <xdr:spPr>
        <a:xfrm>
          <a:off x="12710795" y="1445450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61365" cy="257810"/>
    <xdr:sp macro="" textlink="">
      <xdr:nvSpPr>
        <xdr:cNvPr id="239" name="テキスト ボックス 238"/>
        <xdr:cNvSpPr txBox="1"/>
      </xdr:nvSpPr>
      <xdr:spPr>
        <a:xfrm>
          <a:off x="11956415" y="1431925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0" name="直線コネクタ 239"/>
        <xdr:cNvCxnSpPr/>
      </xdr:nvCxnSpPr>
      <xdr:spPr>
        <a:xfrm>
          <a:off x="12710795" y="140652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1365" cy="258445"/>
    <xdr:sp macro="" textlink="">
      <xdr:nvSpPr>
        <xdr:cNvPr id="241" name="テキスト ボックス 240"/>
        <xdr:cNvSpPr txBox="1"/>
      </xdr:nvSpPr>
      <xdr:spPr>
        <a:xfrm>
          <a:off x="11956415" y="139293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2" name="直線コネクタ 241"/>
        <xdr:cNvCxnSpPr/>
      </xdr:nvCxnSpPr>
      <xdr:spPr>
        <a:xfrm>
          <a:off x="12710795" y="1368234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1365" cy="259080"/>
    <xdr:sp macro="" textlink="">
      <xdr:nvSpPr>
        <xdr:cNvPr id="243" name="テキスト ボックス 242"/>
        <xdr:cNvSpPr txBox="1"/>
      </xdr:nvSpPr>
      <xdr:spPr>
        <a:xfrm>
          <a:off x="11956415" y="135401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44" name="直線コネクタ 243"/>
        <xdr:cNvCxnSpPr/>
      </xdr:nvCxnSpPr>
      <xdr:spPr>
        <a:xfrm>
          <a:off x="12710795" y="132924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1365" cy="258445"/>
    <xdr:sp macro="" textlink="">
      <xdr:nvSpPr>
        <xdr:cNvPr id="245" name="テキスト ボックス 244"/>
        <xdr:cNvSpPr txBox="1"/>
      </xdr:nvSpPr>
      <xdr:spPr>
        <a:xfrm>
          <a:off x="11956415" y="131565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6" name="直線コネクタ 245"/>
        <xdr:cNvCxnSpPr/>
      </xdr:nvCxnSpPr>
      <xdr:spPr>
        <a:xfrm>
          <a:off x="12710795" y="129032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1365" cy="257810"/>
    <xdr:sp macro="" textlink="">
      <xdr:nvSpPr>
        <xdr:cNvPr id="247" name="テキスト ボックス 246"/>
        <xdr:cNvSpPr txBox="1"/>
      </xdr:nvSpPr>
      <xdr:spPr>
        <a:xfrm>
          <a:off x="11956415" y="1276731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8" name="給与水準   （国との比較）グラフ枠"/>
        <xdr:cNvSpPr/>
      </xdr:nvSpPr>
      <xdr:spPr>
        <a:xfrm>
          <a:off x="12710795" y="12903200"/>
          <a:ext cx="503428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17780</xdr:rowOff>
    </xdr:from>
    <xdr:to xmlns:xdr="http://schemas.openxmlformats.org/drawingml/2006/spreadsheetDrawing">
      <xdr:col>81</xdr:col>
      <xdr:colOff>44450</xdr:colOff>
      <xdr:row>88</xdr:row>
      <xdr:rowOff>160655</xdr:rowOff>
    </xdr:to>
    <xdr:cxnSp macro="">
      <xdr:nvCxnSpPr>
        <xdr:cNvPr id="249" name="直線コネクタ 248"/>
        <xdr:cNvCxnSpPr/>
      </xdr:nvCxnSpPr>
      <xdr:spPr>
        <a:xfrm flipV="1">
          <a:off x="16863695" y="13225780"/>
          <a:ext cx="0" cy="14636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132715</xdr:rowOff>
    </xdr:from>
    <xdr:ext cx="762000" cy="258445"/>
    <xdr:sp macro="" textlink="">
      <xdr:nvSpPr>
        <xdr:cNvPr id="250" name="給与水準   （国との比較）最小値テキスト"/>
        <xdr:cNvSpPr txBox="1"/>
      </xdr:nvSpPr>
      <xdr:spPr>
        <a:xfrm>
          <a:off x="16952595" y="14661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88</xdr:row>
      <xdr:rowOff>160655</xdr:rowOff>
    </xdr:from>
    <xdr:to xmlns:xdr="http://schemas.openxmlformats.org/drawingml/2006/spreadsheetDrawing">
      <xdr:col>81</xdr:col>
      <xdr:colOff>133350</xdr:colOff>
      <xdr:row>88</xdr:row>
      <xdr:rowOff>160655</xdr:rowOff>
    </xdr:to>
    <xdr:cxnSp macro="">
      <xdr:nvCxnSpPr>
        <xdr:cNvPr id="251" name="直線コネクタ 250"/>
        <xdr:cNvCxnSpPr/>
      </xdr:nvCxnSpPr>
      <xdr:spPr>
        <a:xfrm>
          <a:off x="16776700" y="1468945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104140</xdr:rowOff>
    </xdr:from>
    <xdr:ext cx="762000" cy="259080"/>
    <xdr:sp macro="" textlink="">
      <xdr:nvSpPr>
        <xdr:cNvPr id="252" name="給与水準   （国との比較）最大値テキスト"/>
        <xdr:cNvSpPr txBox="1"/>
      </xdr:nvSpPr>
      <xdr:spPr>
        <a:xfrm>
          <a:off x="16952595" y="12981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17780</xdr:rowOff>
    </xdr:from>
    <xdr:to xmlns:xdr="http://schemas.openxmlformats.org/drawingml/2006/spreadsheetDrawing">
      <xdr:col>81</xdr:col>
      <xdr:colOff>133350</xdr:colOff>
      <xdr:row>80</xdr:row>
      <xdr:rowOff>17780</xdr:rowOff>
    </xdr:to>
    <xdr:cxnSp macro="">
      <xdr:nvCxnSpPr>
        <xdr:cNvPr id="253" name="直線コネクタ 252"/>
        <xdr:cNvCxnSpPr/>
      </xdr:nvCxnSpPr>
      <xdr:spPr>
        <a:xfrm>
          <a:off x="16776700" y="1322578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84</xdr:row>
      <xdr:rowOff>109220</xdr:rowOff>
    </xdr:from>
    <xdr:to xmlns:xdr="http://schemas.openxmlformats.org/drawingml/2006/spreadsheetDrawing">
      <xdr:col>81</xdr:col>
      <xdr:colOff>44450</xdr:colOff>
      <xdr:row>84</xdr:row>
      <xdr:rowOff>109220</xdr:rowOff>
    </xdr:to>
    <xdr:cxnSp macro="">
      <xdr:nvCxnSpPr>
        <xdr:cNvPr id="254" name="直線コネクタ 253"/>
        <xdr:cNvCxnSpPr/>
      </xdr:nvCxnSpPr>
      <xdr:spPr>
        <a:xfrm>
          <a:off x="16033115" y="13977620"/>
          <a:ext cx="8305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111125</xdr:rowOff>
    </xdr:from>
    <xdr:ext cx="762000" cy="258445"/>
    <xdr:sp macro="" textlink="">
      <xdr:nvSpPr>
        <xdr:cNvPr id="255" name="給与水準   （国との比較）平均値テキスト"/>
        <xdr:cNvSpPr txBox="1"/>
      </xdr:nvSpPr>
      <xdr:spPr>
        <a:xfrm>
          <a:off x="16952595" y="1397952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139065</xdr:rowOff>
    </xdr:from>
    <xdr:to xmlns:xdr="http://schemas.openxmlformats.org/drawingml/2006/spreadsheetDrawing">
      <xdr:col>81</xdr:col>
      <xdr:colOff>95250</xdr:colOff>
      <xdr:row>85</xdr:row>
      <xdr:rowOff>69215</xdr:rowOff>
    </xdr:to>
    <xdr:sp macro="" textlink="">
      <xdr:nvSpPr>
        <xdr:cNvPr id="256" name="フローチャート: 判断 255"/>
        <xdr:cNvSpPr/>
      </xdr:nvSpPr>
      <xdr:spPr>
        <a:xfrm>
          <a:off x="16814800" y="14007465"/>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84</xdr:row>
      <xdr:rowOff>109220</xdr:rowOff>
    </xdr:from>
    <xdr:to xmlns:xdr="http://schemas.openxmlformats.org/drawingml/2006/spreadsheetDrawing">
      <xdr:col>77</xdr:col>
      <xdr:colOff>44450</xdr:colOff>
      <xdr:row>85</xdr:row>
      <xdr:rowOff>85090</xdr:rowOff>
    </xdr:to>
    <xdr:cxnSp macro="">
      <xdr:nvCxnSpPr>
        <xdr:cNvPr id="257" name="直線コネクタ 256"/>
        <xdr:cNvCxnSpPr/>
      </xdr:nvCxnSpPr>
      <xdr:spPr>
        <a:xfrm flipV="1">
          <a:off x="15153640" y="13977620"/>
          <a:ext cx="879475"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84</xdr:row>
      <xdr:rowOff>99060</xdr:rowOff>
    </xdr:from>
    <xdr:to xmlns:xdr="http://schemas.openxmlformats.org/drawingml/2006/spreadsheetDrawing">
      <xdr:col>77</xdr:col>
      <xdr:colOff>95250</xdr:colOff>
      <xdr:row>85</xdr:row>
      <xdr:rowOff>29210</xdr:rowOff>
    </xdr:to>
    <xdr:sp macro="" textlink="">
      <xdr:nvSpPr>
        <xdr:cNvPr id="258" name="フローチャート: 判断 257"/>
        <xdr:cNvSpPr/>
      </xdr:nvSpPr>
      <xdr:spPr>
        <a:xfrm>
          <a:off x="15984220" y="13967460"/>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13970</xdr:rowOff>
    </xdr:from>
    <xdr:ext cx="736600" cy="259080"/>
    <xdr:sp macro="" textlink="">
      <xdr:nvSpPr>
        <xdr:cNvPr id="259" name="テキスト ボックス 258"/>
        <xdr:cNvSpPr txBox="1"/>
      </xdr:nvSpPr>
      <xdr:spPr>
        <a:xfrm>
          <a:off x="15655925" y="140474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85</xdr:row>
      <xdr:rowOff>5080</xdr:rowOff>
    </xdr:from>
    <xdr:to xmlns:xdr="http://schemas.openxmlformats.org/drawingml/2006/spreadsheetDrawing">
      <xdr:col>72</xdr:col>
      <xdr:colOff>203200</xdr:colOff>
      <xdr:row>85</xdr:row>
      <xdr:rowOff>85090</xdr:rowOff>
    </xdr:to>
    <xdr:cxnSp macro="">
      <xdr:nvCxnSpPr>
        <xdr:cNvPr id="260" name="直線コネクタ 259"/>
        <xdr:cNvCxnSpPr/>
      </xdr:nvCxnSpPr>
      <xdr:spPr>
        <a:xfrm>
          <a:off x="14272260" y="14038580"/>
          <a:ext cx="88138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84</xdr:row>
      <xdr:rowOff>99060</xdr:rowOff>
    </xdr:from>
    <xdr:to xmlns:xdr="http://schemas.openxmlformats.org/drawingml/2006/spreadsheetDrawing">
      <xdr:col>73</xdr:col>
      <xdr:colOff>44450</xdr:colOff>
      <xdr:row>85</xdr:row>
      <xdr:rowOff>29210</xdr:rowOff>
    </xdr:to>
    <xdr:sp macro="" textlink="">
      <xdr:nvSpPr>
        <xdr:cNvPr id="261" name="フローチャート: 判断 260"/>
        <xdr:cNvSpPr/>
      </xdr:nvSpPr>
      <xdr:spPr>
        <a:xfrm>
          <a:off x="15102840" y="13967460"/>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39370</xdr:rowOff>
    </xdr:from>
    <xdr:ext cx="761365" cy="259080"/>
    <xdr:sp macro="" textlink="">
      <xdr:nvSpPr>
        <xdr:cNvPr id="262" name="テキスト ボックス 261"/>
        <xdr:cNvSpPr txBox="1"/>
      </xdr:nvSpPr>
      <xdr:spPr>
        <a:xfrm>
          <a:off x="14774545" y="137426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5080</xdr:rowOff>
    </xdr:from>
    <xdr:to xmlns:xdr="http://schemas.openxmlformats.org/drawingml/2006/spreadsheetDrawing">
      <xdr:col>68</xdr:col>
      <xdr:colOff>152400</xdr:colOff>
      <xdr:row>85</xdr:row>
      <xdr:rowOff>5080</xdr:rowOff>
    </xdr:to>
    <xdr:cxnSp macro="">
      <xdr:nvCxnSpPr>
        <xdr:cNvPr id="263" name="直線コネクタ 262"/>
        <xdr:cNvCxnSpPr/>
      </xdr:nvCxnSpPr>
      <xdr:spPr>
        <a:xfrm>
          <a:off x="13390880" y="14038580"/>
          <a:ext cx="881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84</xdr:row>
      <xdr:rowOff>125730</xdr:rowOff>
    </xdr:from>
    <xdr:to xmlns:xdr="http://schemas.openxmlformats.org/drawingml/2006/spreadsheetDrawing">
      <xdr:col>68</xdr:col>
      <xdr:colOff>203200</xdr:colOff>
      <xdr:row>85</xdr:row>
      <xdr:rowOff>55880</xdr:rowOff>
    </xdr:to>
    <xdr:sp macro="" textlink="">
      <xdr:nvSpPr>
        <xdr:cNvPr id="264" name="フローチャート: 判断 263"/>
        <xdr:cNvSpPr/>
      </xdr:nvSpPr>
      <xdr:spPr>
        <a:xfrm>
          <a:off x="14221460" y="139941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83</xdr:row>
      <xdr:rowOff>66040</xdr:rowOff>
    </xdr:from>
    <xdr:ext cx="762000" cy="258445"/>
    <xdr:sp macro="" textlink="">
      <xdr:nvSpPr>
        <xdr:cNvPr id="265" name="テキスト ボックス 264"/>
        <xdr:cNvSpPr txBox="1"/>
      </xdr:nvSpPr>
      <xdr:spPr>
        <a:xfrm>
          <a:off x="13895070" y="137693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152400</xdr:rowOff>
    </xdr:from>
    <xdr:to xmlns:xdr="http://schemas.openxmlformats.org/drawingml/2006/spreadsheetDrawing">
      <xdr:col>64</xdr:col>
      <xdr:colOff>152400</xdr:colOff>
      <xdr:row>85</xdr:row>
      <xdr:rowOff>83185</xdr:rowOff>
    </xdr:to>
    <xdr:sp macro="" textlink="">
      <xdr:nvSpPr>
        <xdr:cNvPr id="266" name="フローチャート: 判断 265"/>
        <xdr:cNvSpPr/>
      </xdr:nvSpPr>
      <xdr:spPr>
        <a:xfrm>
          <a:off x="13340080" y="1402080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67310</xdr:rowOff>
    </xdr:from>
    <xdr:ext cx="761365" cy="259080"/>
    <xdr:sp macro="" textlink="">
      <xdr:nvSpPr>
        <xdr:cNvPr id="267" name="テキスト ボックス 266"/>
        <xdr:cNvSpPr txBox="1"/>
      </xdr:nvSpPr>
      <xdr:spPr>
        <a:xfrm>
          <a:off x="13013690" y="14100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8" name="テキスト ボックス 267"/>
        <xdr:cNvSpPr txBox="1"/>
      </xdr:nvSpPr>
      <xdr:spPr>
        <a:xfrm>
          <a:off x="16649700"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69" name="テキスト ボックス 268"/>
        <xdr:cNvSpPr txBox="1"/>
      </xdr:nvSpPr>
      <xdr:spPr>
        <a:xfrm>
          <a:off x="15819120"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0" name="テキスト ボックス 269"/>
        <xdr:cNvSpPr txBox="1"/>
      </xdr:nvSpPr>
      <xdr:spPr>
        <a:xfrm>
          <a:off x="14939645"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1" name="テキスト ボックス 270"/>
        <xdr:cNvSpPr txBox="1"/>
      </xdr:nvSpPr>
      <xdr:spPr>
        <a:xfrm>
          <a:off x="14058265"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1365" cy="259080"/>
    <xdr:sp macro="" textlink="">
      <xdr:nvSpPr>
        <xdr:cNvPr id="272" name="テキスト ボックス 271"/>
        <xdr:cNvSpPr txBox="1"/>
      </xdr:nvSpPr>
      <xdr:spPr>
        <a:xfrm>
          <a:off x="13176885" y="15224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58420</xdr:rowOff>
    </xdr:from>
    <xdr:to xmlns:xdr="http://schemas.openxmlformats.org/drawingml/2006/spreadsheetDrawing">
      <xdr:col>81</xdr:col>
      <xdr:colOff>95250</xdr:colOff>
      <xdr:row>84</xdr:row>
      <xdr:rowOff>160020</xdr:rowOff>
    </xdr:to>
    <xdr:sp macro="" textlink="">
      <xdr:nvSpPr>
        <xdr:cNvPr id="273" name="楕円 272"/>
        <xdr:cNvSpPr/>
      </xdr:nvSpPr>
      <xdr:spPr>
        <a:xfrm>
          <a:off x="16814800" y="1392682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83</xdr:row>
      <xdr:rowOff>74930</xdr:rowOff>
    </xdr:from>
    <xdr:ext cx="762000" cy="258445"/>
    <xdr:sp macro="" textlink="">
      <xdr:nvSpPr>
        <xdr:cNvPr id="274" name="給与水準   （国との比較）該当値テキスト"/>
        <xdr:cNvSpPr txBox="1"/>
      </xdr:nvSpPr>
      <xdr:spPr>
        <a:xfrm>
          <a:off x="16952595" y="137782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84</xdr:row>
      <xdr:rowOff>58420</xdr:rowOff>
    </xdr:from>
    <xdr:to xmlns:xdr="http://schemas.openxmlformats.org/drawingml/2006/spreadsheetDrawing">
      <xdr:col>77</xdr:col>
      <xdr:colOff>95250</xdr:colOff>
      <xdr:row>84</xdr:row>
      <xdr:rowOff>160020</xdr:rowOff>
    </xdr:to>
    <xdr:sp macro="" textlink="">
      <xdr:nvSpPr>
        <xdr:cNvPr id="275" name="楕円 274"/>
        <xdr:cNvSpPr/>
      </xdr:nvSpPr>
      <xdr:spPr>
        <a:xfrm>
          <a:off x="15984220" y="1392682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82</xdr:row>
      <xdr:rowOff>165100</xdr:rowOff>
    </xdr:from>
    <xdr:ext cx="736600" cy="259080"/>
    <xdr:sp macro="" textlink="">
      <xdr:nvSpPr>
        <xdr:cNvPr id="276" name="テキスト ボックス 275"/>
        <xdr:cNvSpPr txBox="1"/>
      </xdr:nvSpPr>
      <xdr:spPr>
        <a:xfrm>
          <a:off x="15655925" y="137033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85</xdr:row>
      <xdr:rowOff>34290</xdr:rowOff>
    </xdr:from>
    <xdr:to xmlns:xdr="http://schemas.openxmlformats.org/drawingml/2006/spreadsheetDrawing">
      <xdr:col>73</xdr:col>
      <xdr:colOff>44450</xdr:colOff>
      <xdr:row>85</xdr:row>
      <xdr:rowOff>135890</xdr:rowOff>
    </xdr:to>
    <xdr:sp macro="" textlink="">
      <xdr:nvSpPr>
        <xdr:cNvPr id="277" name="楕円 276"/>
        <xdr:cNvSpPr/>
      </xdr:nvSpPr>
      <xdr:spPr>
        <a:xfrm>
          <a:off x="15102840" y="1406779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120650</xdr:rowOff>
    </xdr:from>
    <xdr:ext cx="761365" cy="257810"/>
    <xdr:sp macro="" textlink="">
      <xdr:nvSpPr>
        <xdr:cNvPr id="278" name="テキスト ボックス 277"/>
        <xdr:cNvSpPr txBox="1"/>
      </xdr:nvSpPr>
      <xdr:spPr>
        <a:xfrm>
          <a:off x="14774545" y="1415415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84</xdr:row>
      <xdr:rowOff>125730</xdr:rowOff>
    </xdr:from>
    <xdr:to xmlns:xdr="http://schemas.openxmlformats.org/drawingml/2006/spreadsheetDrawing">
      <xdr:col>68</xdr:col>
      <xdr:colOff>203200</xdr:colOff>
      <xdr:row>85</xdr:row>
      <xdr:rowOff>55880</xdr:rowOff>
    </xdr:to>
    <xdr:sp macro="" textlink="">
      <xdr:nvSpPr>
        <xdr:cNvPr id="279" name="楕円 278"/>
        <xdr:cNvSpPr/>
      </xdr:nvSpPr>
      <xdr:spPr>
        <a:xfrm>
          <a:off x="14221460" y="139941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40640</xdr:rowOff>
    </xdr:from>
    <xdr:ext cx="762000" cy="258445"/>
    <xdr:sp macro="" textlink="">
      <xdr:nvSpPr>
        <xdr:cNvPr id="280" name="テキスト ボックス 279"/>
        <xdr:cNvSpPr txBox="1"/>
      </xdr:nvSpPr>
      <xdr:spPr>
        <a:xfrm>
          <a:off x="13895070" y="140741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125730</xdr:rowOff>
    </xdr:from>
    <xdr:to xmlns:xdr="http://schemas.openxmlformats.org/drawingml/2006/spreadsheetDrawing">
      <xdr:col>64</xdr:col>
      <xdr:colOff>152400</xdr:colOff>
      <xdr:row>85</xdr:row>
      <xdr:rowOff>55880</xdr:rowOff>
    </xdr:to>
    <xdr:sp macro="" textlink="">
      <xdr:nvSpPr>
        <xdr:cNvPr id="281" name="楕円 280"/>
        <xdr:cNvSpPr/>
      </xdr:nvSpPr>
      <xdr:spPr>
        <a:xfrm>
          <a:off x="13340080" y="139941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66040</xdr:rowOff>
    </xdr:from>
    <xdr:ext cx="761365" cy="258445"/>
    <xdr:sp macro="" textlink="">
      <xdr:nvSpPr>
        <xdr:cNvPr id="282" name="テキスト ボックス 281"/>
        <xdr:cNvSpPr txBox="1"/>
      </xdr:nvSpPr>
      <xdr:spPr>
        <a:xfrm>
          <a:off x="13013690" y="137693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83185</xdr:rowOff>
    </xdr:from>
    <xdr:to xmlns:xdr="http://schemas.openxmlformats.org/drawingml/2006/spreadsheetDrawing">
      <xdr:col>85</xdr:col>
      <xdr:colOff>95250</xdr:colOff>
      <xdr:row>53</xdr:row>
      <xdr:rowOff>57150</xdr:rowOff>
    </xdr:to>
    <xdr:sp macro="" textlink="">
      <xdr:nvSpPr>
        <xdr:cNvPr id="283" name="正方形/長方形 282"/>
        <xdr:cNvSpPr/>
      </xdr:nvSpPr>
      <xdr:spPr>
        <a:xfrm>
          <a:off x="12710795" y="8503285"/>
          <a:ext cx="503428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2505" cy="308610"/>
    <xdr:sp macro="" textlink="">
      <xdr:nvSpPr>
        <xdr:cNvPr id="284" name="テキスト ボックス 283"/>
        <xdr:cNvSpPr txBox="1"/>
      </xdr:nvSpPr>
      <xdr:spPr>
        <a:xfrm>
          <a:off x="13226415" y="8851900"/>
          <a:ext cx="226250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9730" cy="358140"/>
    <xdr:sp macro="" textlink="">
      <xdr:nvSpPr>
        <xdr:cNvPr id="285" name="テキスト ボックス 284"/>
        <xdr:cNvSpPr txBox="1"/>
      </xdr:nvSpPr>
      <xdr:spPr>
        <a:xfrm>
          <a:off x="15593695" y="8826500"/>
          <a:ext cx="1649730"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[25.01</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6" name="正方形/長方形 285"/>
        <xdr:cNvSpPr/>
      </xdr:nvSpPr>
      <xdr:spPr>
        <a:xfrm>
          <a:off x="17808575" y="8750300"/>
          <a:ext cx="15087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7" name="正方形/長方形 286"/>
        <xdr:cNvSpPr/>
      </xdr:nvSpPr>
      <xdr:spPr>
        <a:xfrm>
          <a:off x="17808575" y="8928100"/>
          <a:ext cx="15087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8" name="正方形/長方形 287"/>
        <xdr:cNvSpPr/>
      </xdr:nvSpPr>
      <xdr:spPr>
        <a:xfrm>
          <a:off x="19444335" y="87503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89" name="正方形/長方形 288"/>
        <xdr:cNvSpPr/>
      </xdr:nvSpPr>
      <xdr:spPr>
        <a:xfrm>
          <a:off x="19444335" y="89281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0" name="正方形/長方形 289"/>
        <xdr:cNvSpPr/>
      </xdr:nvSpPr>
      <xdr:spPr>
        <a:xfrm>
          <a:off x="20891500" y="87503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1" name="正方形/長方形 290"/>
        <xdr:cNvSpPr/>
      </xdr:nvSpPr>
      <xdr:spPr>
        <a:xfrm>
          <a:off x="20891500" y="89281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2" name="正方形/長方形 291"/>
        <xdr:cNvSpPr/>
      </xdr:nvSpPr>
      <xdr:spPr>
        <a:xfrm>
          <a:off x="12710795" y="9239250"/>
          <a:ext cx="5034280" cy="23177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3" name="正方形/長方形 292"/>
        <xdr:cNvSpPr/>
      </xdr:nvSpPr>
      <xdr:spPr>
        <a:xfrm>
          <a:off x="17933670" y="9239250"/>
          <a:ext cx="5977255"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4" name="正方形/長方形 293"/>
        <xdr:cNvSpPr/>
      </xdr:nvSpPr>
      <xdr:spPr>
        <a:xfrm>
          <a:off x="17933670" y="9239250"/>
          <a:ext cx="377571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5" name="テキスト ボックス 294"/>
        <xdr:cNvSpPr txBox="1"/>
      </xdr:nvSpPr>
      <xdr:spPr>
        <a:xfrm>
          <a:off x="18060670" y="9544050"/>
          <a:ext cx="5725160"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行政面積が広大であることや、農業や水産業、そしてこれに関連する加工業の発展など、産業形態が多岐にわたることなどにより、類似団体と比べ職員数が多い状況となっている。</a:t>
          </a:r>
          <a:endParaRPr lang="ja-JP" altLang="ja-JP" sz="1400">
            <a:effectLst/>
          </a:endParaRPr>
        </a:p>
        <a:p>
          <a:r>
            <a:rPr kumimoji="1" lang="ja-JP" altLang="ja-JP" sz="1100">
              <a:solidFill>
                <a:schemeClr val="dk1"/>
              </a:solidFill>
              <a:effectLst/>
              <a:latin typeface="+mn-lt"/>
              <a:ea typeface="+mn-ea"/>
              <a:cs typeface="+mn-cs"/>
            </a:rPr>
            <a:t>これまで定年退職者の不補充などにより抑制を図ってきたが、多様化する行政ニーズへの対応のため、適正な定員管理を行うとともに、指定管理制度</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会計年度任用職員制度の活用、自治体</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の推進による省力化などにより行政サービスの質の維持・向上を図る。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250" cy="225425"/>
    <xdr:sp macro="" textlink="">
      <xdr:nvSpPr>
        <xdr:cNvPr id="296" name="テキスト ボックス 295"/>
        <xdr:cNvSpPr txBox="1"/>
      </xdr:nvSpPr>
      <xdr:spPr>
        <a:xfrm>
          <a:off x="12672695" y="90551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7" name="直線コネクタ 296"/>
        <xdr:cNvCxnSpPr/>
      </xdr:nvCxnSpPr>
      <xdr:spPr>
        <a:xfrm>
          <a:off x="12710795" y="115570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1365" cy="257810"/>
    <xdr:sp macro="" textlink="">
      <xdr:nvSpPr>
        <xdr:cNvPr id="298" name="テキスト ボックス 297"/>
        <xdr:cNvSpPr txBox="1"/>
      </xdr:nvSpPr>
      <xdr:spPr>
        <a:xfrm>
          <a:off x="11956415" y="1142111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31750</xdr:rowOff>
    </xdr:from>
    <xdr:to xmlns:xdr="http://schemas.openxmlformats.org/drawingml/2006/spreadsheetDrawing">
      <xdr:col>85</xdr:col>
      <xdr:colOff>95250</xdr:colOff>
      <xdr:row>67</xdr:row>
      <xdr:rowOff>31750</xdr:rowOff>
    </xdr:to>
    <xdr:cxnSp macro="">
      <xdr:nvCxnSpPr>
        <xdr:cNvPr id="299" name="直線コネクタ 298"/>
        <xdr:cNvCxnSpPr/>
      </xdr:nvCxnSpPr>
      <xdr:spPr>
        <a:xfrm>
          <a:off x="12710795" y="110934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60960</xdr:rowOff>
    </xdr:from>
    <xdr:ext cx="761365" cy="258445"/>
    <xdr:sp macro="" textlink="">
      <xdr:nvSpPr>
        <xdr:cNvPr id="300" name="テキスト ボックス 299"/>
        <xdr:cNvSpPr txBox="1"/>
      </xdr:nvSpPr>
      <xdr:spPr>
        <a:xfrm>
          <a:off x="11956415" y="109575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64</xdr:row>
      <xdr:rowOff>63500</xdr:rowOff>
    </xdr:from>
    <xdr:to xmlns:xdr="http://schemas.openxmlformats.org/drawingml/2006/spreadsheetDrawing">
      <xdr:col>85</xdr:col>
      <xdr:colOff>95250</xdr:colOff>
      <xdr:row>64</xdr:row>
      <xdr:rowOff>63500</xdr:rowOff>
    </xdr:to>
    <xdr:cxnSp macro="">
      <xdr:nvCxnSpPr>
        <xdr:cNvPr id="301" name="直線コネクタ 300"/>
        <xdr:cNvCxnSpPr/>
      </xdr:nvCxnSpPr>
      <xdr:spPr>
        <a:xfrm>
          <a:off x="12710795" y="106299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92710</xdr:rowOff>
    </xdr:from>
    <xdr:ext cx="761365" cy="258445"/>
    <xdr:sp macro="" textlink="">
      <xdr:nvSpPr>
        <xdr:cNvPr id="302" name="テキスト ボックス 301"/>
        <xdr:cNvSpPr txBox="1"/>
      </xdr:nvSpPr>
      <xdr:spPr>
        <a:xfrm>
          <a:off x="11956415" y="104940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95250</xdr:rowOff>
    </xdr:from>
    <xdr:to xmlns:xdr="http://schemas.openxmlformats.org/drawingml/2006/spreadsheetDrawing">
      <xdr:col>85</xdr:col>
      <xdr:colOff>95250</xdr:colOff>
      <xdr:row>61</xdr:row>
      <xdr:rowOff>95250</xdr:rowOff>
    </xdr:to>
    <xdr:cxnSp macro="">
      <xdr:nvCxnSpPr>
        <xdr:cNvPr id="303" name="直線コネクタ 302"/>
        <xdr:cNvCxnSpPr/>
      </xdr:nvCxnSpPr>
      <xdr:spPr>
        <a:xfrm>
          <a:off x="12710795" y="101663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60</xdr:row>
      <xdr:rowOff>124460</xdr:rowOff>
    </xdr:from>
    <xdr:ext cx="761365" cy="258445"/>
    <xdr:sp macro="" textlink="">
      <xdr:nvSpPr>
        <xdr:cNvPr id="304" name="テキスト ボックス 303"/>
        <xdr:cNvSpPr txBox="1"/>
      </xdr:nvSpPr>
      <xdr:spPr>
        <a:xfrm>
          <a:off x="11956415" y="100304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127000</xdr:rowOff>
    </xdr:from>
    <xdr:to xmlns:xdr="http://schemas.openxmlformats.org/drawingml/2006/spreadsheetDrawing">
      <xdr:col>85</xdr:col>
      <xdr:colOff>95250</xdr:colOff>
      <xdr:row>58</xdr:row>
      <xdr:rowOff>127000</xdr:rowOff>
    </xdr:to>
    <xdr:cxnSp macro="">
      <xdr:nvCxnSpPr>
        <xdr:cNvPr id="305" name="直線コネクタ 304"/>
        <xdr:cNvCxnSpPr/>
      </xdr:nvCxnSpPr>
      <xdr:spPr>
        <a:xfrm>
          <a:off x="12710795" y="97028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156210</xdr:rowOff>
    </xdr:from>
    <xdr:ext cx="761365" cy="257810"/>
    <xdr:sp macro="" textlink="">
      <xdr:nvSpPr>
        <xdr:cNvPr id="306" name="テキスト ボックス 305"/>
        <xdr:cNvSpPr txBox="1"/>
      </xdr:nvSpPr>
      <xdr:spPr>
        <a:xfrm>
          <a:off x="11956415" y="956691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07" name="直線コネクタ 306"/>
        <xdr:cNvCxnSpPr/>
      </xdr:nvCxnSpPr>
      <xdr:spPr>
        <a:xfrm>
          <a:off x="12710795" y="92392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17145</xdr:rowOff>
    </xdr:from>
    <xdr:ext cx="761365" cy="258445"/>
    <xdr:sp macro="" textlink="">
      <xdr:nvSpPr>
        <xdr:cNvPr id="308" name="テキスト ボックス 307"/>
        <xdr:cNvSpPr txBox="1"/>
      </xdr:nvSpPr>
      <xdr:spPr>
        <a:xfrm>
          <a:off x="11956415" y="90976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09" name="定員管理の状況グラフ枠"/>
        <xdr:cNvSpPr/>
      </xdr:nvSpPr>
      <xdr:spPr>
        <a:xfrm>
          <a:off x="12710795" y="9239250"/>
          <a:ext cx="5034280" cy="23177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130175</xdr:rowOff>
    </xdr:from>
    <xdr:to xmlns:xdr="http://schemas.openxmlformats.org/drawingml/2006/spreadsheetDrawing">
      <xdr:col>81</xdr:col>
      <xdr:colOff>44450</xdr:colOff>
      <xdr:row>65</xdr:row>
      <xdr:rowOff>78105</xdr:rowOff>
    </xdr:to>
    <xdr:cxnSp macro="">
      <xdr:nvCxnSpPr>
        <xdr:cNvPr id="310" name="直線コネクタ 309"/>
        <xdr:cNvCxnSpPr/>
      </xdr:nvCxnSpPr>
      <xdr:spPr>
        <a:xfrm flipV="1">
          <a:off x="16863695" y="9705975"/>
          <a:ext cx="0" cy="11036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65</xdr:row>
      <xdr:rowOff>50165</xdr:rowOff>
    </xdr:from>
    <xdr:ext cx="762000" cy="258445"/>
    <xdr:sp macro="" textlink="">
      <xdr:nvSpPr>
        <xdr:cNvPr id="311" name="定員管理の状況最小値テキスト"/>
        <xdr:cNvSpPr txBox="1"/>
      </xdr:nvSpPr>
      <xdr:spPr>
        <a:xfrm>
          <a:off x="16952595" y="10781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65</xdr:row>
      <xdr:rowOff>78105</xdr:rowOff>
    </xdr:from>
    <xdr:to xmlns:xdr="http://schemas.openxmlformats.org/drawingml/2006/spreadsheetDrawing">
      <xdr:col>81</xdr:col>
      <xdr:colOff>133350</xdr:colOff>
      <xdr:row>65</xdr:row>
      <xdr:rowOff>78105</xdr:rowOff>
    </xdr:to>
    <xdr:cxnSp macro="">
      <xdr:nvCxnSpPr>
        <xdr:cNvPr id="312" name="直線コネクタ 311"/>
        <xdr:cNvCxnSpPr/>
      </xdr:nvCxnSpPr>
      <xdr:spPr>
        <a:xfrm>
          <a:off x="16776700" y="1080960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45085</xdr:rowOff>
    </xdr:from>
    <xdr:ext cx="762000" cy="258445"/>
    <xdr:sp macro="" textlink="">
      <xdr:nvSpPr>
        <xdr:cNvPr id="313" name="定員管理の状況最大値テキスト"/>
        <xdr:cNvSpPr txBox="1"/>
      </xdr:nvSpPr>
      <xdr:spPr>
        <a:xfrm>
          <a:off x="16952595" y="94557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130175</xdr:rowOff>
    </xdr:from>
    <xdr:to xmlns:xdr="http://schemas.openxmlformats.org/drawingml/2006/spreadsheetDrawing">
      <xdr:col>81</xdr:col>
      <xdr:colOff>133350</xdr:colOff>
      <xdr:row>58</xdr:row>
      <xdr:rowOff>130175</xdr:rowOff>
    </xdr:to>
    <xdr:cxnSp macro="">
      <xdr:nvCxnSpPr>
        <xdr:cNvPr id="314" name="直線コネクタ 313"/>
        <xdr:cNvCxnSpPr/>
      </xdr:nvCxnSpPr>
      <xdr:spPr>
        <a:xfrm>
          <a:off x="16776700" y="970597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62</xdr:row>
      <xdr:rowOff>165100</xdr:rowOff>
    </xdr:from>
    <xdr:to xmlns:xdr="http://schemas.openxmlformats.org/drawingml/2006/spreadsheetDrawing">
      <xdr:col>81</xdr:col>
      <xdr:colOff>44450</xdr:colOff>
      <xdr:row>63</xdr:row>
      <xdr:rowOff>20955</xdr:rowOff>
    </xdr:to>
    <xdr:cxnSp macro="">
      <xdr:nvCxnSpPr>
        <xdr:cNvPr id="315" name="直線コネクタ 314"/>
        <xdr:cNvCxnSpPr/>
      </xdr:nvCxnSpPr>
      <xdr:spPr>
        <a:xfrm flipV="1">
          <a:off x="16033115" y="10401300"/>
          <a:ext cx="83058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116205</xdr:rowOff>
    </xdr:from>
    <xdr:ext cx="762000" cy="258445"/>
    <xdr:sp macro="" textlink="">
      <xdr:nvSpPr>
        <xdr:cNvPr id="316" name="定員管理の状況平均値テキスト"/>
        <xdr:cNvSpPr txBox="1"/>
      </xdr:nvSpPr>
      <xdr:spPr>
        <a:xfrm>
          <a:off x="16952595" y="985710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99695</xdr:rowOff>
    </xdr:from>
    <xdr:to xmlns:xdr="http://schemas.openxmlformats.org/drawingml/2006/spreadsheetDrawing">
      <xdr:col>81</xdr:col>
      <xdr:colOff>95250</xdr:colOff>
      <xdr:row>61</xdr:row>
      <xdr:rowOff>29845</xdr:rowOff>
    </xdr:to>
    <xdr:sp macro="" textlink="">
      <xdr:nvSpPr>
        <xdr:cNvPr id="317" name="フローチャート: 判断 316"/>
        <xdr:cNvSpPr/>
      </xdr:nvSpPr>
      <xdr:spPr>
        <a:xfrm>
          <a:off x="16814800" y="10005695"/>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62</xdr:row>
      <xdr:rowOff>147955</xdr:rowOff>
    </xdr:from>
    <xdr:to xmlns:xdr="http://schemas.openxmlformats.org/drawingml/2006/spreadsheetDrawing">
      <xdr:col>77</xdr:col>
      <xdr:colOff>44450</xdr:colOff>
      <xdr:row>63</xdr:row>
      <xdr:rowOff>20955</xdr:rowOff>
    </xdr:to>
    <xdr:cxnSp macro="">
      <xdr:nvCxnSpPr>
        <xdr:cNvPr id="318" name="直線コネクタ 317"/>
        <xdr:cNvCxnSpPr/>
      </xdr:nvCxnSpPr>
      <xdr:spPr>
        <a:xfrm>
          <a:off x="15153640" y="10384155"/>
          <a:ext cx="879475"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74930</xdr:rowOff>
    </xdr:from>
    <xdr:to xmlns:xdr="http://schemas.openxmlformats.org/drawingml/2006/spreadsheetDrawing">
      <xdr:col>77</xdr:col>
      <xdr:colOff>95250</xdr:colOff>
      <xdr:row>61</xdr:row>
      <xdr:rowOff>4445</xdr:rowOff>
    </xdr:to>
    <xdr:sp macro="" textlink="">
      <xdr:nvSpPr>
        <xdr:cNvPr id="319" name="フローチャート: 判断 318"/>
        <xdr:cNvSpPr/>
      </xdr:nvSpPr>
      <xdr:spPr>
        <a:xfrm>
          <a:off x="15984220" y="9980930"/>
          <a:ext cx="99695"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14605</xdr:rowOff>
    </xdr:from>
    <xdr:ext cx="736600" cy="259080"/>
    <xdr:sp macro="" textlink="">
      <xdr:nvSpPr>
        <xdr:cNvPr id="320" name="テキスト ボックス 319"/>
        <xdr:cNvSpPr txBox="1"/>
      </xdr:nvSpPr>
      <xdr:spPr>
        <a:xfrm>
          <a:off x="15655925" y="97555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62</xdr:row>
      <xdr:rowOff>142240</xdr:rowOff>
    </xdr:from>
    <xdr:to xmlns:xdr="http://schemas.openxmlformats.org/drawingml/2006/spreadsheetDrawing">
      <xdr:col>72</xdr:col>
      <xdr:colOff>203200</xdr:colOff>
      <xdr:row>62</xdr:row>
      <xdr:rowOff>147955</xdr:rowOff>
    </xdr:to>
    <xdr:cxnSp macro="">
      <xdr:nvCxnSpPr>
        <xdr:cNvPr id="321" name="直線コネクタ 320"/>
        <xdr:cNvCxnSpPr/>
      </xdr:nvCxnSpPr>
      <xdr:spPr>
        <a:xfrm>
          <a:off x="14272260" y="10378440"/>
          <a:ext cx="88138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52070</xdr:rowOff>
    </xdr:from>
    <xdr:to xmlns:xdr="http://schemas.openxmlformats.org/drawingml/2006/spreadsheetDrawing">
      <xdr:col>73</xdr:col>
      <xdr:colOff>44450</xdr:colOff>
      <xdr:row>60</xdr:row>
      <xdr:rowOff>153670</xdr:rowOff>
    </xdr:to>
    <xdr:sp macro="" textlink="">
      <xdr:nvSpPr>
        <xdr:cNvPr id="322" name="フローチャート: 判断 321"/>
        <xdr:cNvSpPr/>
      </xdr:nvSpPr>
      <xdr:spPr>
        <a:xfrm>
          <a:off x="15102840" y="995807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163830</xdr:rowOff>
    </xdr:from>
    <xdr:ext cx="761365" cy="258445"/>
    <xdr:sp macro="" textlink="">
      <xdr:nvSpPr>
        <xdr:cNvPr id="323" name="テキスト ボックス 322"/>
        <xdr:cNvSpPr txBox="1"/>
      </xdr:nvSpPr>
      <xdr:spPr>
        <a:xfrm>
          <a:off x="14774545" y="9739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62</xdr:row>
      <xdr:rowOff>126365</xdr:rowOff>
    </xdr:from>
    <xdr:to xmlns:xdr="http://schemas.openxmlformats.org/drawingml/2006/spreadsheetDrawing">
      <xdr:col>68</xdr:col>
      <xdr:colOff>152400</xdr:colOff>
      <xdr:row>62</xdr:row>
      <xdr:rowOff>142240</xdr:rowOff>
    </xdr:to>
    <xdr:cxnSp macro="">
      <xdr:nvCxnSpPr>
        <xdr:cNvPr id="324" name="直線コネクタ 323"/>
        <xdr:cNvCxnSpPr/>
      </xdr:nvCxnSpPr>
      <xdr:spPr>
        <a:xfrm>
          <a:off x="13390880" y="10362565"/>
          <a:ext cx="88138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41910</xdr:rowOff>
    </xdr:from>
    <xdr:to xmlns:xdr="http://schemas.openxmlformats.org/drawingml/2006/spreadsheetDrawing">
      <xdr:col>68</xdr:col>
      <xdr:colOff>203200</xdr:colOff>
      <xdr:row>60</xdr:row>
      <xdr:rowOff>143510</xdr:rowOff>
    </xdr:to>
    <xdr:sp macro="" textlink="">
      <xdr:nvSpPr>
        <xdr:cNvPr id="325" name="フローチャート: 判断 324"/>
        <xdr:cNvSpPr/>
      </xdr:nvSpPr>
      <xdr:spPr>
        <a:xfrm>
          <a:off x="14221460" y="994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58</xdr:row>
      <xdr:rowOff>153670</xdr:rowOff>
    </xdr:from>
    <xdr:ext cx="762000" cy="258445"/>
    <xdr:sp macro="" textlink="">
      <xdr:nvSpPr>
        <xdr:cNvPr id="326" name="テキスト ボックス 325"/>
        <xdr:cNvSpPr txBox="1"/>
      </xdr:nvSpPr>
      <xdr:spPr>
        <a:xfrm>
          <a:off x="13895070" y="97294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7620</xdr:rowOff>
    </xdr:from>
    <xdr:to xmlns:xdr="http://schemas.openxmlformats.org/drawingml/2006/spreadsheetDrawing">
      <xdr:col>64</xdr:col>
      <xdr:colOff>152400</xdr:colOff>
      <xdr:row>60</xdr:row>
      <xdr:rowOff>109220</xdr:rowOff>
    </xdr:to>
    <xdr:sp macro="" textlink="">
      <xdr:nvSpPr>
        <xdr:cNvPr id="327" name="フローチャート: 判断 326"/>
        <xdr:cNvSpPr/>
      </xdr:nvSpPr>
      <xdr:spPr>
        <a:xfrm>
          <a:off x="1334008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119380</xdr:rowOff>
    </xdr:from>
    <xdr:ext cx="761365" cy="258445"/>
    <xdr:sp macro="" textlink="">
      <xdr:nvSpPr>
        <xdr:cNvPr id="328" name="テキスト ボックス 327"/>
        <xdr:cNvSpPr txBox="1"/>
      </xdr:nvSpPr>
      <xdr:spPr>
        <a:xfrm>
          <a:off x="13013690" y="96951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165100</xdr:rowOff>
    </xdr:from>
    <xdr:ext cx="762000" cy="258445"/>
    <xdr:sp macro="" textlink="">
      <xdr:nvSpPr>
        <xdr:cNvPr id="329" name="テキスト ボックス 328"/>
        <xdr:cNvSpPr txBox="1"/>
      </xdr:nvSpPr>
      <xdr:spPr>
        <a:xfrm>
          <a:off x="16649700" y="11557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165100</xdr:rowOff>
    </xdr:from>
    <xdr:ext cx="762000" cy="258445"/>
    <xdr:sp macro="" textlink="">
      <xdr:nvSpPr>
        <xdr:cNvPr id="330" name="テキスト ボックス 329"/>
        <xdr:cNvSpPr txBox="1"/>
      </xdr:nvSpPr>
      <xdr:spPr>
        <a:xfrm>
          <a:off x="15819120" y="11557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165100</xdr:rowOff>
    </xdr:from>
    <xdr:ext cx="762000" cy="258445"/>
    <xdr:sp macro="" textlink="">
      <xdr:nvSpPr>
        <xdr:cNvPr id="331" name="テキスト ボックス 330"/>
        <xdr:cNvSpPr txBox="1"/>
      </xdr:nvSpPr>
      <xdr:spPr>
        <a:xfrm>
          <a:off x="14939645" y="11557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165100</xdr:rowOff>
    </xdr:from>
    <xdr:ext cx="762000" cy="258445"/>
    <xdr:sp macro="" textlink="">
      <xdr:nvSpPr>
        <xdr:cNvPr id="332" name="テキスト ボックス 331"/>
        <xdr:cNvSpPr txBox="1"/>
      </xdr:nvSpPr>
      <xdr:spPr>
        <a:xfrm>
          <a:off x="14058265" y="11557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165100</xdr:rowOff>
    </xdr:from>
    <xdr:ext cx="761365" cy="258445"/>
    <xdr:sp macro="" textlink="">
      <xdr:nvSpPr>
        <xdr:cNvPr id="333" name="テキスト ボックス 332"/>
        <xdr:cNvSpPr txBox="1"/>
      </xdr:nvSpPr>
      <xdr:spPr>
        <a:xfrm>
          <a:off x="13176885" y="115570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62</xdr:row>
      <xdr:rowOff>114935</xdr:rowOff>
    </xdr:from>
    <xdr:to xmlns:xdr="http://schemas.openxmlformats.org/drawingml/2006/spreadsheetDrawing">
      <xdr:col>81</xdr:col>
      <xdr:colOff>95250</xdr:colOff>
      <xdr:row>63</xdr:row>
      <xdr:rowOff>45085</xdr:rowOff>
    </xdr:to>
    <xdr:sp macro="" textlink="">
      <xdr:nvSpPr>
        <xdr:cNvPr id="334" name="楕円 333"/>
        <xdr:cNvSpPr/>
      </xdr:nvSpPr>
      <xdr:spPr>
        <a:xfrm>
          <a:off x="16814800" y="10351135"/>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62</xdr:row>
      <xdr:rowOff>86995</xdr:rowOff>
    </xdr:from>
    <xdr:ext cx="762000" cy="257810"/>
    <xdr:sp macro="" textlink="">
      <xdr:nvSpPr>
        <xdr:cNvPr id="335" name="定員管理の状況該当値テキスト"/>
        <xdr:cNvSpPr txBox="1"/>
      </xdr:nvSpPr>
      <xdr:spPr>
        <a:xfrm>
          <a:off x="16952595" y="103231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62</xdr:row>
      <xdr:rowOff>141605</xdr:rowOff>
    </xdr:from>
    <xdr:to xmlns:xdr="http://schemas.openxmlformats.org/drawingml/2006/spreadsheetDrawing">
      <xdr:col>77</xdr:col>
      <xdr:colOff>95250</xdr:colOff>
      <xdr:row>63</xdr:row>
      <xdr:rowOff>71755</xdr:rowOff>
    </xdr:to>
    <xdr:sp macro="" textlink="">
      <xdr:nvSpPr>
        <xdr:cNvPr id="336" name="楕円 335"/>
        <xdr:cNvSpPr/>
      </xdr:nvSpPr>
      <xdr:spPr>
        <a:xfrm>
          <a:off x="15984220" y="10377805"/>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63</xdr:row>
      <xdr:rowOff>56515</xdr:rowOff>
    </xdr:from>
    <xdr:ext cx="736600" cy="257810"/>
    <xdr:sp macro="" textlink="">
      <xdr:nvSpPr>
        <xdr:cNvPr id="337" name="テキスト ボックス 336"/>
        <xdr:cNvSpPr txBox="1"/>
      </xdr:nvSpPr>
      <xdr:spPr>
        <a:xfrm>
          <a:off x="15655925" y="1045781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62</xdr:row>
      <xdr:rowOff>97790</xdr:rowOff>
    </xdr:from>
    <xdr:to xmlns:xdr="http://schemas.openxmlformats.org/drawingml/2006/spreadsheetDrawing">
      <xdr:col>73</xdr:col>
      <xdr:colOff>44450</xdr:colOff>
      <xdr:row>63</xdr:row>
      <xdr:rowOff>27305</xdr:rowOff>
    </xdr:to>
    <xdr:sp macro="" textlink="">
      <xdr:nvSpPr>
        <xdr:cNvPr id="338" name="楕円 337"/>
        <xdr:cNvSpPr/>
      </xdr:nvSpPr>
      <xdr:spPr>
        <a:xfrm>
          <a:off x="15102840" y="10333990"/>
          <a:ext cx="99695"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63</xdr:row>
      <xdr:rowOff>12065</xdr:rowOff>
    </xdr:from>
    <xdr:ext cx="761365" cy="259080"/>
    <xdr:sp macro="" textlink="">
      <xdr:nvSpPr>
        <xdr:cNvPr id="339" name="テキスト ボックス 338"/>
        <xdr:cNvSpPr txBox="1"/>
      </xdr:nvSpPr>
      <xdr:spPr>
        <a:xfrm>
          <a:off x="14774545" y="104133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62</xdr:row>
      <xdr:rowOff>91440</xdr:rowOff>
    </xdr:from>
    <xdr:to xmlns:xdr="http://schemas.openxmlformats.org/drawingml/2006/spreadsheetDrawing">
      <xdr:col>68</xdr:col>
      <xdr:colOff>203200</xdr:colOff>
      <xdr:row>63</xdr:row>
      <xdr:rowOff>21590</xdr:rowOff>
    </xdr:to>
    <xdr:sp macro="" textlink="">
      <xdr:nvSpPr>
        <xdr:cNvPr id="340" name="楕円 339"/>
        <xdr:cNvSpPr/>
      </xdr:nvSpPr>
      <xdr:spPr>
        <a:xfrm>
          <a:off x="14221460" y="103276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63</xdr:row>
      <xdr:rowOff>6350</xdr:rowOff>
    </xdr:from>
    <xdr:ext cx="762000" cy="258445"/>
    <xdr:sp macro="" textlink="">
      <xdr:nvSpPr>
        <xdr:cNvPr id="341" name="テキスト ボックス 340"/>
        <xdr:cNvSpPr txBox="1"/>
      </xdr:nvSpPr>
      <xdr:spPr>
        <a:xfrm>
          <a:off x="13895070" y="10407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75565</xdr:rowOff>
    </xdr:from>
    <xdr:to xmlns:xdr="http://schemas.openxmlformats.org/drawingml/2006/spreadsheetDrawing">
      <xdr:col>64</xdr:col>
      <xdr:colOff>152400</xdr:colOff>
      <xdr:row>63</xdr:row>
      <xdr:rowOff>6350</xdr:rowOff>
    </xdr:to>
    <xdr:sp macro="" textlink="">
      <xdr:nvSpPr>
        <xdr:cNvPr id="342" name="楕円 341"/>
        <xdr:cNvSpPr/>
      </xdr:nvSpPr>
      <xdr:spPr>
        <a:xfrm>
          <a:off x="13340080" y="1031176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62</xdr:row>
      <xdr:rowOff>161925</xdr:rowOff>
    </xdr:from>
    <xdr:ext cx="761365" cy="258445"/>
    <xdr:sp macro="" textlink="">
      <xdr:nvSpPr>
        <xdr:cNvPr id="343" name="テキスト ボックス 342"/>
        <xdr:cNvSpPr txBox="1"/>
      </xdr:nvSpPr>
      <xdr:spPr>
        <a:xfrm>
          <a:off x="13013690" y="103981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4" name="正方形/長方形 343"/>
        <xdr:cNvSpPr/>
      </xdr:nvSpPr>
      <xdr:spPr>
        <a:xfrm>
          <a:off x="12710795" y="4832350"/>
          <a:ext cx="503428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280" cy="307975"/>
    <xdr:sp macro="" textlink="">
      <xdr:nvSpPr>
        <xdr:cNvPr id="345" name="テキスト ボックス 344"/>
        <xdr:cNvSpPr txBox="1"/>
      </xdr:nvSpPr>
      <xdr:spPr>
        <a:xfrm>
          <a:off x="13551535" y="5181600"/>
          <a:ext cx="160528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9730" cy="358775"/>
    <xdr:sp macro="" textlink="">
      <xdr:nvSpPr>
        <xdr:cNvPr id="346" name="テキスト ボックス 345"/>
        <xdr:cNvSpPr txBox="1"/>
      </xdr:nvSpPr>
      <xdr:spPr>
        <a:xfrm>
          <a:off x="15268575" y="515620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47" name="正方形/長方形 346"/>
        <xdr:cNvSpPr/>
      </xdr:nvSpPr>
      <xdr:spPr>
        <a:xfrm>
          <a:off x="17808575" y="5080000"/>
          <a:ext cx="15087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48" name="正方形/長方形 347"/>
        <xdr:cNvSpPr/>
      </xdr:nvSpPr>
      <xdr:spPr>
        <a:xfrm>
          <a:off x="17808575" y="5264150"/>
          <a:ext cx="15087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49" name="正方形/長方形 348"/>
        <xdr:cNvSpPr/>
      </xdr:nvSpPr>
      <xdr:spPr>
        <a:xfrm>
          <a:off x="19444335" y="50800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0" name="正方形/長方形 349"/>
        <xdr:cNvSpPr/>
      </xdr:nvSpPr>
      <xdr:spPr>
        <a:xfrm>
          <a:off x="19444335" y="526415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1" name="正方形/長方形 350"/>
        <xdr:cNvSpPr/>
      </xdr:nvSpPr>
      <xdr:spPr>
        <a:xfrm>
          <a:off x="20891500" y="50800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2" name="正方形/長方形 351"/>
        <xdr:cNvSpPr/>
      </xdr:nvSpPr>
      <xdr:spPr>
        <a:xfrm>
          <a:off x="20891500" y="526415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3" name="正方形/長方形 352"/>
        <xdr:cNvSpPr/>
      </xdr:nvSpPr>
      <xdr:spPr>
        <a:xfrm>
          <a:off x="12710795" y="5568950"/>
          <a:ext cx="503428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4" name="正方形/長方形 353"/>
        <xdr:cNvSpPr/>
      </xdr:nvSpPr>
      <xdr:spPr>
        <a:xfrm>
          <a:off x="17933670" y="5568950"/>
          <a:ext cx="5977255"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5" name="正方形/長方形 354"/>
        <xdr:cNvSpPr/>
      </xdr:nvSpPr>
      <xdr:spPr>
        <a:xfrm>
          <a:off x="17933670" y="5568950"/>
          <a:ext cx="377571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6" name="テキスト ボックス 355"/>
        <xdr:cNvSpPr txBox="1"/>
      </xdr:nvSpPr>
      <xdr:spPr>
        <a:xfrm>
          <a:off x="18060670" y="5873750"/>
          <a:ext cx="5725160"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建設事業債の抑制、交付税措置のある地方債の活用などにより、概ね横ばい傾向にある。</a:t>
          </a:r>
          <a:endParaRPr lang="ja-JP" altLang="ja-JP" sz="1400">
            <a:effectLst/>
          </a:endParaRPr>
        </a:p>
        <a:p>
          <a:r>
            <a:rPr kumimoji="1" lang="ja-JP" altLang="ja-JP" sz="1100">
              <a:solidFill>
                <a:schemeClr val="dk1"/>
              </a:solidFill>
              <a:effectLst/>
              <a:latin typeface="+mn-lt"/>
              <a:ea typeface="+mn-ea"/>
              <a:cs typeface="+mn-cs"/>
            </a:rPr>
            <a:t>大型事業の元金償還開始や借入利率の上昇に伴い、今後数値は上昇傾向が予想されるが、健全な状態を保持できるよう引き続き交付税措置のある起債の活用などに努める。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7815" cy="224790"/>
    <xdr:sp macro="" textlink="">
      <xdr:nvSpPr>
        <xdr:cNvPr id="357" name="テキスト ボックス 356"/>
        <xdr:cNvSpPr txBox="1"/>
      </xdr:nvSpPr>
      <xdr:spPr>
        <a:xfrm>
          <a:off x="12672695" y="53848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58" name="直線コネクタ 357"/>
        <xdr:cNvCxnSpPr/>
      </xdr:nvCxnSpPr>
      <xdr:spPr>
        <a:xfrm>
          <a:off x="12710795" y="78930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1365" cy="258445"/>
    <xdr:sp macro="" textlink="">
      <xdr:nvSpPr>
        <xdr:cNvPr id="359" name="テキスト ボックス 358"/>
        <xdr:cNvSpPr txBox="1"/>
      </xdr:nvSpPr>
      <xdr:spPr>
        <a:xfrm>
          <a:off x="11956415" y="77571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46</xdr:row>
      <xdr:rowOff>3175</xdr:rowOff>
    </xdr:from>
    <xdr:to xmlns:xdr="http://schemas.openxmlformats.org/drawingml/2006/spreadsheetDrawing">
      <xdr:col>85</xdr:col>
      <xdr:colOff>95250</xdr:colOff>
      <xdr:row>46</xdr:row>
      <xdr:rowOff>3175</xdr:rowOff>
    </xdr:to>
    <xdr:cxnSp macro="">
      <xdr:nvCxnSpPr>
        <xdr:cNvPr id="360" name="直線コネクタ 359"/>
        <xdr:cNvCxnSpPr/>
      </xdr:nvCxnSpPr>
      <xdr:spPr>
        <a:xfrm>
          <a:off x="12710795" y="759777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45</xdr:row>
      <xdr:rowOff>32385</xdr:rowOff>
    </xdr:from>
    <xdr:ext cx="761365" cy="257810"/>
    <xdr:sp macro="" textlink="">
      <xdr:nvSpPr>
        <xdr:cNvPr id="361" name="テキスト ボックス 360"/>
        <xdr:cNvSpPr txBox="1"/>
      </xdr:nvSpPr>
      <xdr:spPr>
        <a:xfrm>
          <a:off x="11956415" y="746188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44450</xdr:rowOff>
    </xdr:from>
    <xdr:to xmlns:xdr="http://schemas.openxmlformats.org/drawingml/2006/spreadsheetDrawing">
      <xdr:col>85</xdr:col>
      <xdr:colOff>95250</xdr:colOff>
      <xdr:row>44</xdr:row>
      <xdr:rowOff>44450</xdr:rowOff>
    </xdr:to>
    <xdr:cxnSp macro="">
      <xdr:nvCxnSpPr>
        <xdr:cNvPr id="362" name="直線コネクタ 361"/>
        <xdr:cNvCxnSpPr/>
      </xdr:nvCxnSpPr>
      <xdr:spPr>
        <a:xfrm>
          <a:off x="12710795" y="73088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43</xdr:row>
      <xdr:rowOff>73660</xdr:rowOff>
    </xdr:from>
    <xdr:ext cx="761365" cy="259080"/>
    <xdr:sp macro="" textlink="">
      <xdr:nvSpPr>
        <xdr:cNvPr id="363" name="テキスト ボックス 362"/>
        <xdr:cNvSpPr txBox="1"/>
      </xdr:nvSpPr>
      <xdr:spPr>
        <a:xfrm>
          <a:off x="11956415" y="717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42</xdr:row>
      <xdr:rowOff>86360</xdr:rowOff>
    </xdr:from>
    <xdr:to xmlns:xdr="http://schemas.openxmlformats.org/drawingml/2006/spreadsheetDrawing">
      <xdr:col>85</xdr:col>
      <xdr:colOff>95250</xdr:colOff>
      <xdr:row>42</xdr:row>
      <xdr:rowOff>86360</xdr:rowOff>
    </xdr:to>
    <xdr:cxnSp macro="">
      <xdr:nvCxnSpPr>
        <xdr:cNvPr id="364" name="直線コネクタ 363"/>
        <xdr:cNvCxnSpPr/>
      </xdr:nvCxnSpPr>
      <xdr:spPr>
        <a:xfrm>
          <a:off x="12710795" y="702056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41</xdr:row>
      <xdr:rowOff>114935</xdr:rowOff>
    </xdr:from>
    <xdr:ext cx="761365" cy="259080"/>
    <xdr:sp macro="" textlink="">
      <xdr:nvSpPr>
        <xdr:cNvPr id="365" name="テキスト ボックス 364"/>
        <xdr:cNvSpPr txBox="1"/>
      </xdr:nvSpPr>
      <xdr:spPr>
        <a:xfrm>
          <a:off x="11956415" y="68840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6" name="直線コネクタ 365"/>
        <xdr:cNvCxnSpPr/>
      </xdr:nvCxnSpPr>
      <xdr:spPr>
        <a:xfrm>
          <a:off x="12710795" y="67310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1365" cy="257810"/>
    <xdr:sp macro="" textlink="">
      <xdr:nvSpPr>
        <xdr:cNvPr id="367" name="テキスト ボックス 366"/>
        <xdr:cNvSpPr txBox="1"/>
      </xdr:nvSpPr>
      <xdr:spPr>
        <a:xfrm>
          <a:off x="11956415" y="659511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165100</xdr:rowOff>
    </xdr:from>
    <xdr:to xmlns:xdr="http://schemas.openxmlformats.org/drawingml/2006/spreadsheetDrawing">
      <xdr:col>85</xdr:col>
      <xdr:colOff>95250</xdr:colOff>
      <xdr:row>38</xdr:row>
      <xdr:rowOff>165100</xdr:rowOff>
    </xdr:to>
    <xdr:cxnSp macro="">
      <xdr:nvCxnSpPr>
        <xdr:cNvPr id="368" name="直線コネクタ 367"/>
        <xdr:cNvCxnSpPr/>
      </xdr:nvCxnSpPr>
      <xdr:spPr>
        <a:xfrm>
          <a:off x="12710795" y="64389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26035</xdr:rowOff>
    </xdr:from>
    <xdr:ext cx="761365" cy="258445"/>
    <xdr:sp macro="" textlink="">
      <xdr:nvSpPr>
        <xdr:cNvPr id="369" name="テキスト ボックス 368"/>
        <xdr:cNvSpPr txBox="1"/>
      </xdr:nvSpPr>
      <xdr:spPr>
        <a:xfrm>
          <a:off x="11956415" y="62998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37</xdr:row>
      <xdr:rowOff>38100</xdr:rowOff>
    </xdr:from>
    <xdr:to xmlns:xdr="http://schemas.openxmlformats.org/drawingml/2006/spreadsheetDrawing">
      <xdr:col>85</xdr:col>
      <xdr:colOff>95250</xdr:colOff>
      <xdr:row>37</xdr:row>
      <xdr:rowOff>38100</xdr:rowOff>
    </xdr:to>
    <xdr:cxnSp macro="">
      <xdr:nvCxnSpPr>
        <xdr:cNvPr id="370" name="直線コネクタ 369"/>
        <xdr:cNvCxnSpPr/>
      </xdr:nvCxnSpPr>
      <xdr:spPr>
        <a:xfrm>
          <a:off x="12710795" y="61468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36</xdr:row>
      <xdr:rowOff>67310</xdr:rowOff>
    </xdr:from>
    <xdr:ext cx="761365" cy="259080"/>
    <xdr:sp macro="" textlink="">
      <xdr:nvSpPr>
        <xdr:cNvPr id="371" name="テキスト ボックス 370"/>
        <xdr:cNvSpPr txBox="1"/>
      </xdr:nvSpPr>
      <xdr:spPr>
        <a:xfrm>
          <a:off x="11956415" y="60109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35</xdr:row>
      <xdr:rowOff>79375</xdr:rowOff>
    </xdr:from>
    <xdr:to xmlns:xdr="http://schemas.openxmlformats.org/drawingml/2006/spreadsheetDrawing">
      <xdr:col>85</xdr:col>
      <xdr:colOff>95250</xdr:colOff>
      <xdr:row>35</xdr:row>
      <xdr:rowOff>79375</xdr:rowOff>
    </xdr:to>
    <xdr:cxnSp macro="">
      <xdr:nvCxnSpPr>
        <xdr:cNvPr id="372" name="直線コネクタ 371"/>
        <xdr:cNvCxnSpPr/>
      </xdr:nvCxnSpPr>
      <xdr:spPr>
        <a:xfrm>
          <a:off x="12710795" y="585787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34</xdr:row>
      <xdr:rowOff>109220</xdr:rowOff>
    </xdr:from>
    <xdr:ext cx="761365" cy="258445"/>
    <xdr:sp macro="" textlink="">
      <xdr:nvSpPr>
        <xdr:cNvPr id="373" name="テキスト ボックス 372"/>
        <xdr:cNvSpPr txBox="1"/>
      </xdr:nvSpPr>
      <xdr:spPr>
        <a:xfrm>
          <a:off x="11956415" y="57226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4" name="直線コネクタ 373"/>
        <xdr:cNvCxnSpPr/>
      </xdr:nvCxnSpPr>
      <xdr:spPr>
        <a:xfrm>
          <a:off x="12710795" y="55689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5" name="公債費負担の状況グラフ枠"/>
        <xdr:cNvSpPr/>
      </xdr:nvSpPr>
      <xdr:spPr>
        <a:xfrm>
          <a:off x="12710795" y="5568950"/>
          <a:ext cx="503428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38735</xdr:rowOff>
    </xdr:from>
    <xdr:to xmlns:xdr="http://schemas.openxmlformats.org/drawingml/2006/spreadsheetDrawing">
      <xdr:col>81</xdr:col>
      <xdr:colOff>44450</xdr:colOff>
      <xdr:row>44</xdr:row>
      <xdr:rowOff>165100</xdr:rowOff>
    </xdr:to>
    <xdr:cxnSp macro="">
      <xdr:nvCxnSpPr>
        <xdr:cNvPr id="376" name="直線コネクタ 375"/>
        <xdr:cNvCxnSpPr/>
      </xdr:nvCxnSpPr>
      <xdr:spPr>
        <a:xfrm flipV="1">
          <a:off x="16863695" y="5982335"/>
          <a:ext cx="0" cy="14471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137160</xdr:rowOff>
    </xdr:from>
    <xdr:ext cx="762000" cy="259080"/>
    <xdr:sp macro="" textlink="">
      <xdr:nvSpPr>
        <xdr:cNvPr id="377" name="公債費負担の状況最小値テキスト"/>
        <xdr:cNvSpPr txBox="1"/>
      </xdr:nvSpPr>
      <xdr:spPr>
        <a:xfrm>
          <a:off x="16952595" y="7401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165100</xdr:rowOff>
    </xdr:from>
    <xdr:to xmlns:xdr="http://schemas.openxmlformats.org/drawingml/2006/spreadsheetDrawing">
      <xdr:col>81</xdr:col>
      <xdr:colOff>133350</xdr:colOff>
      <xdr:row>44</xdr:row>
      <xdr:rowOff>165100</xdr:rowOff>
    </xdr:to>
    <xdr:cxnSp macro="">
      <xdr:nvCxnSpPr>
        <xdr:cNvPr id="378" name="直線コネクタ 377"/>
        <xdr:cNvCxnSpPr/>
      </xdr:nvCxnSpPr>
      <xdr:spPr>
        <a:xfrm>
          <a:off x="16776700" y="742950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125095</xdr:rowOff>
    </xdr:from>
    <xdr:ext cx="762000" cy="257810"/>
    <xdr:sp macro="" textlink="">
      <xdr:nvSpPr>
        <xdr:cNvPr id="379" name="公債費負担の状況最大値テキスト"/>
        <xdr:cNvSpPr txBox="1"/>
      </xdr:nvSpPr>
      <xdr:spPr>
        <a:xfrm>
          <a:off x="16952595" y="57384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38735</xdr:rowOff>
    </xdr:from>
    <xdr:to xmlns:xdr="http://schemas.openxmlformats.org/drawingml/2006/spreadsheetDrawing">
      <xdr:col>81</xdr:col>
      <xdr:colOff>133350</xdr:colOff>
      <xdr:row>36</xdr:row>
      <xdr:rowOff>38735</xdr:rowOff>
    </xdr:to>
    <xdr:cxnSp macro="">
      <xdr:nvCxnSpPr>
        <xdr:cNvPr id="380" name="直線コネクタ 379"/>
        <xdr:cNvCxnSpPr/>
      </xdr:nvCxnSpPr>
      <xdr:spPr>
        <a:xfrm>
          <a:off x="16776700" y="598233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40</xdr:row>
      <xdr:rowOff>97790</xdr:rowOff>
    </xdr:from>
    <xdr:to xmlns:xdr="http://schemas.openxmlformats.org/drawingml/2006/spreadsheetDrawing">
      <xdr:col>81</xdr:col>
      <xdr:colOff>44450</xdr:colOff>
      <xdr:row>40</xdr:row>
      <xdr:rowOff>106680</xdr:rowOff>
    </xdr:to>
    <xdr:cxnSp macro="">
      <xdr:nvCxnSpPr>
        <xdr:cNvPr id="381" name="直線コネクタ 380"/>
        <xdr:cNvCxnSpPr/>
      </xdr:nvCxnSpPr>
      <xdr:spPr>
        <a:xfrm>
          <a:off x="16033115" y="6701790"/>
          <a:ext cx="83058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78740</xdr:rowOff>
    </xdr:from>
    <xdr:ext cx="762000" cy="259080"/>
    <xdr:sp macro="" textlink="">
      <xdr:nvSpPr>
        <xdr:cNvPr id="382" name="公債費負担の状況平均値テキスト"/>
        <xdr:cNvSpPr txBox="1"/>
      </xdr:nvSpPr>
      <xdr:spPr>
        <a:xfrm>
          <a:off x="16952595" y="66827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106680</xdr:rowOff>
    </xdr:from>
    <xdr:to xmlns:xdr="http://schemas.openxmlformats.org/drawingml/2006/spreadsheetDrawing">
      <xdr:col>81</xdr:col>
      <xdr:colOff>95250</xdr:colOff>
      <xdr:row>41</xdr:row>
      <xdr:rowOff>36830</xdr:rowOff>
    </xdr:to>
    <xdr:sp macro="" textlink="">
      <xdr:nvSpPr>
        <xdr:cNvPr id="383" name="フローチャート: 判断 382"/>
        <xdr:cNvSpPr/>
      </xdr:nvSpPr>
      <xdr:spPr>
        <a:xfrm>
          <a:off x="16814800" y="6710680"/>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40</xdr:row>
      <xdr:rowOff>46355</xdr:rowOff>
    </xdr:from>
    <xdr:to xmlns:xdr="http://schemas.openxmlformats.org/drawingml/2006/spreadsheetDrawing">
      <xdr:col>77</xdr:col>
      <xdr:colOff>44450</xdr:colOff>
      <xdr:row>40</xdr:row>
      <xdr:rowOff>97790</xdr:rowOff>
    </xdr:to>
    <xdr:cxnSp macro="">
      <xdr:nvCxnSpPr>
        <xdr:cNvPr id="384" name="直線コネクタ 383"/>
        <xdr:cNvCxnSpPr/>
      </xdr:nvCxnSpPr>
      <xdr:spPr>
        <a:xfrm>
          <a:off x="15153640" y="6650355"/>
          <a:ext cx="879475"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40</xdr:row>
      <xdr:rowOff>106680</xdr:rowOff>
    </xdr:from>
    <xdr:to xmlns:xdr="http://schemas.openxmlformats.org/drawingml/2006/spreadsheetDrawing">
      <xdr:col>77</xdr:col>
      <xdr:colOff>95250</xdr:colOff>
      <xdr:row>41</xdr:row>
      <xdr:rowOff>36830</xdr:rowOff>
    </xdr:to>
    <xdr:sp macro="" textlink="">
      <xdr:nvSpPr>
        <xdr:cNvPr id="385" name="フローチャート: 判断 384"/>
        <xdr:cNvSpPr/>
      </xdr:nvSpPr>
      <xdr:spPr>
        <a:xfrm>
          <a:off x="15984220" y="6710680"/>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21590</xdr:rowOff>
    </xdr:from>
    <xdr:ext cx="736600" cy="258445"/>
    <xdr:sp macro="" textlink="">
      <xdr:nvSpPr>
        <xdr:cNvPr id="386" name="テキスト ボックス 385"/>
        <xdr:cNvSpPr txBox="1"/>
      </xdr:nvSpPr>
      <xdr:spPr>
        <a:xfrm>
          <a:off x="15655925" y="679069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40</xdr:row>
      <xdr:rowOff>46355</xdr:rowOff>
    </xdr:from>
    <xdr:to xmlns:xdr="http://schemas.openxmlformats.org/drawingml/2006/spreadsheetDrawing">
      <xdr:col>72</xdr:col>
      <xdr:colOff>203200</xdr:colOff>
      <xdr:row>40</xdr:row>
      <xdr:rowOff>76835</xdr:rowOff>
    </xdr:to>
    <xdr:cxnSp macro="">
      <xdr:nvCxnSpPr>
        <xdr:cNvPr id="387" name="直線コネクタ 386"/>
        <xdr:cNvCxnSpPr/>
      </xdr:nvCxnSpPr>
      <xdr:spPr>
        <a:xfrm flipV="1">
          <a:off x="14272260" y="6650355"/>
          <a:ext cx="88138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86360</xdr:rowOff>
    </xdr:from>
    <xdr:to xmlns:xdr="http://schemas.openxmlformats.org/drawingml/2006/spreadsheetDrawing">
      <xdr:col>73</xdr:col>
      <xdr:colOff>44450</xdr:colOff>
      <xdr:row>41</xdr:row>
      <xdr:rowOff>17145</xdr:rowOff>
    </xdr:to>
    <xdr:sp macro="" textlink="">
      <xdr:nvSpPr>
        <xdr:cNvPr id="388" name="フローチャート: 判断 387"/>
        <xdr:cNvSpPr/>
      </xdr:nvSpPr>
      <xdr:spPr>
        <a:xfrm>
          <a:off x="15102840" y="6690360"/>
          <a:ext cx="9969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1270</xdr:rowOff>
    </xdr:from>
    <xdr:ext cx="761365" cy="259080"/>
    <xdr:sp macro="" textlink="">
      <xdr:nvSpPr>
        <xdr:cNvPr id="389" name="テキスト ボックス 388"/>
        <xdr:cNvSpPr txBox="1"/>
      </xdr:nvSpPr>
      <xdr:spPr>
        <a:xfrm>
          <a:off x="14774545" y="67703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40</xdr:row>
      <xdr:rowOff>76835</xdr:rowOff>
    </xdr:from>
    <xdr:to xmlns:xdr="http://schemas.openxmlformats.org/drawingml/2006/spreadsheetDrawing">
      <xdr:col>68</xdr:col>
      <xdr:colOff>152400</xdr:colOff>
      <xdr:row>40</xdr:row>
      <xdr:rowOff>86995</xdr:rowOff>
    </xdr:to>
    <xdr:cxnSp macro="">
      <xdr:nvCxnSpPr>
        <xdr:cNvPr id="390" name="直線コネクタ 389"/>
        <xdr:cNvCxnSpPr/>
      </xdr:nvCxnSpPr>
      <xdr:spPr>
        <a:xfrm flipV="1">
          <a:off x="13390880" y="6680835"/>
          <a:ext cx="88138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66040</xdr:rowOff>
    </xdr:from>
    <xdr:to xmlns:xdr="http://schemas.openxmlformats.org/drawingml/2006/spreadsheetDrawing">
      <xdr:col>68</xdr:col>
      <xdr:colOff>203200</xdr:colOff>
      <xdr:row>40</xdr:row>
      <xdr:rowOff>165100</xdr:rowOff>
    </xdr:to>
    <xdr:sp macro="" textlink="">
      <xdr:nvSpPr>
        <xdr:cNvPr id="391" name="フローチャート: 判断 390"/>
        <xdr:cNvSpPr/>
      </xdr:nvSpPr>
      <xdr:spPr>
        <a:xfrm>
          <a:off x="14221460" y="66700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40</xdr:row>
      <xdr:rowOff>152400</xdr:rowOff>
    </xdr:from>
    <xdr:ext cx="762000" cy="258445"/>
    <xdr:sp macro="" textlink="">
      <xdr:nvSpPr>
        <xdr:cNvPr id="392" name="テキスト ボックス 391"/>
        <xdr:cNvSpPr txBox="1"/>
      </xdr:nvSpPr>
      <xdr:spPr>
        <a:xfrm>
          <a:off x="13895070" y="67564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66040</xdr:rowOff>
    </xdr:from>
    <xdr:to xmlns:xdr="http://schemas.openxmlformats.org/drawingml/2006/spreadsheetDrawing">
      <xdr:col>64</xdr:col>
      <xdr:colOff>152400</xdr:colOff>
      <xdr:row>40</xdr:row>
      <xdr:rowOff>165100</xdr:rowOff>
    </xdr:to>
    <xdr:sp macro="" textlink="">
      <xdr:nvSpPr>
        <xdr:cNvPr id="393" name="フローチャート: 判断 392"/>
        <xdr:cNvSpPr/>
      </xdr:nvSpPr>
      <xdr:spPr>
        <a:xfrm>
          <a:off x="13340080" y="66700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152400</xdr:rowOff>
    </xdr:from>
    <xdr:ext cx="761365" cy="258445"/>
    <xdr:sp macro="" textlink="">
      <xdr:nvSpPr>
        <xdr:cNvPr id="394" name="テキスト ボックス 393"/>
        <xdr:cNvSpPr txBox="1"/>
      </xdr:nvSpPr>
      <xdr:spPr>
        <a:xfrm>
          <a:off x="13013690" y="67564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8445"/>
    <xdr:sp macro="" textlink="">
      <xdr:nvSpPr>
        <xdr:cNvPr id="395" name="テキスト ボックス 394"/>
        <xdr:cNvSpPr txBox="1"/>
      </xdr:nvSpPr>
      <xdr:spPr>
        <a:xfrm>
          <a:off x="16649700" y="7890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8445"/>
    <xdr:sp macro="" textlink="">
      <xdr:nvSpPr>
        <xdr:cNvPr id="396" name="テキスト ボックス 395"/>
        <xdr:cNvSpPr txBox="1"/>
      </xdr:nvSpPr>
      <xdr:spPr>
        <a:xfrm>
          <a:off x="15819120" y="7890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8445"/>
    <xdr:sp macro="" textlink="">
      <xdr:nvSpPr>
        <xdr:cNvPr id="397" name="テキスト ボックス 396"/>
        <xdr:cNvSpPr txBox="1"/>
      </xdr:nvSpPr>
      <xdr:spPr>
        <a:xfrm>
          <a:off x="14939645" y="7890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8445"/>
    <xdr:sp macro="" textlink="">
      <xdr:nvSpPr>
        <xdr:cNvPr id="398" name="テキスト ボックス 397"/>
        <xdr:cNvSpPr txBox="1"/>
      </xdr:nvSpPr>
      <xdr:spPr>
        <a:xfrm>
          <a:off x="14058265" y="7890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1365" cy="258445"/>
    <xdr:sp macro="" textlink="">
      <xdr:nvSpPr>
        <xdr:cNvPr id="399" name="テキスト ボックス 398"/>
        <xdr:cNvSpPr txBox="1"/>
      </xdr:nvSpPr>
      <xdr:spPr>
        <a:xfrm>
          <a:off x="13176885" y="78905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55880</xdr:rowOff>
    </xdr:from>
    <xdr:to xmlns:xdr="http://schemas.openxmlformats.org/drawingml/2006/spreadsheetDrawing">
      <xdr:col>81</xdr:col>
      <xdr:colOff>95250</xdr:colOff>
      <xdr:row>40</xdr:row>
      <xdr:rowOff>157480</xdr:rowOff>
    </xdr:to>
    <xdr:sp macro="" textlink="">
      <xdr:nvSpPr>
        <xdr:cNvPr id="400" name="楕円 399"/>
        <xdr:cNvSpPr/>
      </xdr:nvSpPr>
      <xdr:spPr>
        <a:xfrm>
          <a:off x="16814800" y="665988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39</xdr:row>
      <xdr:rowOff>72390</xdr:rowOff>
    </xdr:from>
    <xdr:ext cx="762000" cy="259080"/>
    <xdr:sp macro="" textlink="">
      <xdr:nvSpPr>
        <xdr:cNvPr id="401" name="公債費負担の状況該当値テキスト"/>
        <xdr:cNvSpPr txBox="1"/>
      </xdr:nvSpPr>
      <xdr:spPr>
        <a:xfrm>
          <a:off x="16952595" y="6511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40</xdr:row>
      <xdr:rowOff>46355</xdr:rowOff>
    </xdr:from>
    <xdr:to xmlns:xdr="http://schemas.openxmlformats.org/drawingml/2006/spreadsheetDrawing">
      <xdr:col>77</xdr:col>
      <xdr:colOff>95250</xdr:colOff>
      <xdr:row>40</xdr:row>
      <xdr:rowOff>147955</xdr:rowOff>
    </xdr:to>
    <xdr:sp macro="" textlink="">
      <xdr:nvSpPr>
        <xdr:cNvPr id="402" name="楕円 401"/>
        <xdr:cNvSpPr/>
      </xdr:nvSpPr>
      <xdr:spPr>
        <a:xfrm>
          <a:off x="15984220" y="665035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38</xdr:row>
      <xdr:rowOff>158115</xdr:rowOff>
    </xdr:from>
    <xdr:ext cx="736600" cy="257810"/>
    <xdr:sp macro="" textlink="">
      <xdr:nvSpPr>
        <xdr:cNvPr id="403" name="テキスト ボックス 402"/>
        <xdr:cNvSpPr txBox="1"/>
      </xdr:nvSpPr>
      <xdr:spPr>
        <a:xfrm>
          <a:off x="15655925" y="643191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39</xdr:row>
      <xdr:rowOff>165100</xdr:rowOff>
    </xdr:from>
    <xdr:to xmlns:xdr="http://schemas.openxmlformats.org/drawingml/2006/spreadsheetDrawing">
      <xdr:col>73</xdr:col>
      <xdr:colOff>44450</xdr:colOff>
      <xdr:row>40</xdr:row>
      <xdr:rowOff>97790</xdr:rowOff>
    </xdr:to>
    <xdr:sp macro="" textlink="">
      <xdr:nvSpPr>
        <xdr:cNvPr id="404" name="楕円 403"/>
        <xdr:cNvSpPr/>
      </xdr:nvSpPr>
      <xdr:spPr>
        <a:xfrm>
          <a:off x="15102840" y="6604000"/>
          <a:ext cx="9969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107315</xdr:rowOff>
    </xdr:from>
    <xdr:ext cx="761365" cy="259080"/>
    <xdr:sp macro="" textlink="">
      <xdr:nvSpPr>
        <xdr:cNvPr id="405" name="テキスト ボックス 404"/>
        <xdr:cNvSpPr txBox="1"/>
      </xdr:nvSpPr>
      <xdr:spPr>
        <a:xfrm>
          <a:off x="14774545" y="63811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40</xdr:row>
      <xdr:rowOff>26035</xdr:rowOff>
    </xdr:from>
    <xdr:to xmlns:xdr="http://schemas.openxmlformats.org/drawingml/2006/spreadsheetDrawing">
      <xdr:col>68</xdr:col>
      <xdr:colOff>203200</xdr:colOff>
      <xdr:row>40</xdr:row>
      <xdr:rowOff>127635</xdr:rowOff>
    </xdr:to>
    <xdr:sp macro="" textlink="">
      <xdr:nvSpPr>
        <xdr:cNvPr id="406" name="楕円 405"/>
        <xdr:cNvSpPr/>
      </xdr:nvSpPr>
      <xdr:spPr>
        <a:xfrm>
          <a:off x="14221460" y="66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137795</xdr:rowOff>
    </xdr:from>
    <xdr:ext cx="762000" cy="259080"/>
    <xdr:sp macro="" textlink="">
      <xdr:nvSpPr>
        <xdr:cNvPr id="407" name="テキスト ボックス 406"/>
        <xdr:cNvSpPr txBox="1"/>
      </xdr:nvSpPr>
      <xdr:spPr>
        <a:xfrm>
          <a:off x="13895070" y="6411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36195</xdr:rowOff>
    </xdr:from>
    <xdr:to xmlns:xdr="http://schemas.openxmlformats.org/drawingml/2006/spreadsheetDrawing">
      <xdr:col>64</xdr:col>
      <xdr:colOff>152400</xdr:colOff>
      <xdr:row>40</xdr:row>
      <xdr:rowOff>137795</xdr:rowOff>
    </xdr:to>
    <xdr:sp macro="" textlink="">
      <xdr:nvSpPr>
        <xdr:cNvPr id="408" name="楕円 407"/>
        <xdr:cNvSpPr/>
      </xdr:nvSpPr>
      <xdr:spPr>
        <a:xfrm>
          <a:off x="13340080" y="664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147955</xdr:rowOff>
    </xdr:from>
    <xdr:ext cx="761365" cy="258445"/>
    <xdr:sp macro="" textlink="">
      <xdr:nvSpPr>
        <xdr:cNvPr id="409" name="テキスト ボックス 408"/>
        <xdr:cNvSpPr txBox="1"/>
      </xdr:nvSpPr>
      <xdr:spPr>
        <a:xfrm>
          <a:off x="13013690" y="64217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0" name="正方形/長方形 409"/>
        <xdr:cNvSpPr/>
      </xdr:nvSpPr>
      <xdr:spPr>
        <a:xfrm>
          <a:off x="12710795" y="1162050"/>
          <a:ext cx="50342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8610"/>
    <xdr:sp macro="" textlink="">
      <xdr:nvSpPr>
        <xdr:cNvPr id="411" name="テキスト ボックス 410"/>
        <xdr:cNvSpPr txBox="1"/>
      </xdr:nvSpPr>
      <xdr:spPr>
        <a:xfrm>
          <a:off x="13634720" y="151130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0365" cy="358775"/>
    <xdr:sp macro="" textlink="">
      <xdr:nvSpPr>
        <xdr:cNvPr id="412" name="テキスト ボックス 411"/>
        <xdr:cNvSpPr txBox="1"/>
      </xdr:nvSpPr>
      <xdr:spPr>
        <a:xfrm>
          <a:off x="15185390" y="148590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[18.4%]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3" name="正方形/長方形 412"/>
        <xdr:cNvSpPr/>
      </xdr:nvSpPr>
      <xdr:spPr>
        <a:xfrm>
          <a:off x="17808575" y="1409700"/>
          <a:ext cx="15087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4" name="正方形/長方形 413"/>
        <xdr:cNvSpPr/>
      </xdr:nvSpPr>
      <xdr:spPr>
        <a:xfrm>
          <a:off x="17808575" y="1593850"/>
          <a:ext cx="15087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5" name="正方形/長方形 414"/>
        <xdr:cNvSpPr/>
      </xdr:nvSpPr>
      <xdr:spPr>
        <a:xfrm>
          <a:off x="19444335" y="14097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6" name="正方形/長方形 415"/>
        <xdr:cNvSpPr/>
      </xdr:nvSpPr>
      <xdr:spPr>
        <a:xfrm>
          <a:off x="19444335" y="159385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7" name="正方形/長方形 416"/>
        <xdr:cNvSpPr/>
      </xdr:nvSpPr>
      <xdr:spPr>
        <a:xfrm>
          <a:off x="20891500" y="14097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8" name="正方形/長方形 417"/>
        <xdr:cNvSpPr/>
      </xdr:nvSpPr>
      <xdr:spPr>
        <a:xfrm>
          <a:off x="20891500" y="159385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83185</xdr:rowOff>
    </xdr:from>
    <xdr:to xmlns:xdr="http://schemas.openxmlformats.org/drawingml/2006/spreadsheetDrawing">
      <xdr:col>85</xdr:col>
      <xdr:colOff>95250</xdr:colOff>
      <xdr:row>25</xdr:row>
      <xdr:rowOff>95250</xdr:rowOff>
    </xdr:to>
    <xdr:sp macro="" textlink="">
      <xdr:nvSpPr>
        <xdr:cNvPr id="419" name="正方形/長方形 418"/>
        <xdr:cNvSpPr/>
      </xdr:nvSpPr>
      <xdr:spPr>
        <a:xfrm>
          <a:off x="12710795" y="1899285"/>
          <a:ext cx="5034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83185</xdr:rowOff>
    </xdr:from>
    <xdr:to xmlns:xdr="http://schemas.openxmlformats.org/drawingml/2006/spreadsheetDrawing">
      <xdr:col>115</xdr:col>
      <xdr:colOff>31750</xdr:colOff>
      <xdr:row>25</xdr:row>
      <xdr:rowOff>95250</xdr:rowOff>
    </xdr:to>
    <xdr:sp macro="" textlink="">
      <xdr:nvSpPr>
        <xdr:cNvPr id="420" name="正方形/長方形 419"/>
        <xdr:cNvSpPr/>
      </xdr:nvSpPr>
      <xdr:spPr>
        <a:xfrm>
          <a:off x="17933670" y="1899285"/>
          <a:ext cx="5977255"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83185</xdr:rowOff>
    </xdr:from>
    <xdr:to xmlns:xdr="http://schemas.openxmlformats.org/drawingml/2006/spreadsheetDrawing">
      <xdr:col>104</xdr:col>
      <xdr:colOff>114300</xdr:colOff>
      <xdr:row>12</xdr:row>
      <xdr:rowOff>165100</xdr:rowOff>
    </xdr:to>
    <xdr:sp macro="" textlink="">
      <xdr:nvSpPr>
        <xdr:cNvPr id="421" name="正方形/長方形 420"/>
        <xdr:cNvSpPr/>
      </xdr:nvSpPr>
      <xdr:spPr>
        <a:xfrm>
          <a:off x="17933670" y="1899285"/>
          <a:ext cx="377571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2" name="テキスト ボックス 421"/>
        <xdr:cNvSpPr txBox="1"/>
      </xdr:nvSpPr>
      <xdr:spPr>
        <a:xfrm>
          <a:off x="18060670" y="2203450"/>
          <a:ext cx="5725160"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これまで充当可能財源が将来の公債費負担等を上回る状況が続いており、比率は算出されていなかったが、基金保有額の目減りにより令和6年度決算では数値が算出された。</a:t>
          </a:r>
          <a:endParaRPr lang="ja-JP" altLang="ja-JP" sz="1400">
            <a:effectLst/>
          </a:endParaRPr>
        </a:p>
        <a:p>
          <a:r>
            <a:rPr kumimoji="1" lang="ja-JP" altLang="ja-JP" sz="1100">
              <a:solidFill>
                <a:schemeClr val="dk1"/>
              </a:solidFill>
              <a:effectLst/>
              <a:latin typeface="+mn-lt"/>
              <a:ea typeface="+mn-ea"/>
              <a:cs typeface="+mn-cs"/>
            </a:rPr>
            <a:t>今後も将来における財政の健全性の確保のため、交付税措置のある起債の活用など、継続して負担軽減に取り組む。</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7815" cy="224155"/>
    <xdr:sp macro="" textlink="">
      <xdr:nvSpPr>
        <xdr:cNvPr id="423" name="テキスト ボックス 422"/>
        <xdr:cNvSpPr txBox="1"/>
      </xdr:nvSpPr>
      <xdr:spPr>
        <a:xfrm>
          <a:off x="12672695" y="1714500"/>
          <a:ext cx="2978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4" name="直線コネクタ 423"/>
        <xdr:cNvCxnSpPr/>
      </xdr:nvCxnSpPr>
      <xdr:spPr>
        <a:xfrm>
          <a:off x="12710795" y="42227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1365" cy="258445"/>
    <xdr:sp macro="" textlink="">
      <xdr:nvSpPr>
        <xdr:cNvPr id="425" name="テキスト ボックス 424"/>
        <xdr:cNvSpPr txBox="1"/>
      </xdr:nvSpPr>
      <xdr:spPr>
        <a:xfrm>
          <a:off x="11956415" y="40868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26" name="直線コネクタ 425"/>
        <xdr:cNvCxnSpPr/>
      </xdr:nvCxnSpPr>
      <xdr:spPr>
        <a:xfrm>
          <a:off x="12710795" y="389064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1365" cy="257810"/>
    <xdr:sp macro="" textlink="">
      <xdr:nvSpPr>
        <xdr:cNvPr id="427" name="テキスト ボックス 426"/>
        <xdr:cNvSpPr txBox="1"/>
      </xdr:nvSpPr>
      <xdr:spPr>
        <a:xfrm>
          <a:off x="11956415" y="375475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28" name="直線コネクタ 427"/>
        <xdr:cNvCxnSpPr/>
      </xdr:nvCxnSpPr>
      <xdr:spPr>
        <a:xfrm>
          <a:off x="12710795" y="355854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1365" cy="257810"/>
    <xdr:sp macro="" textlink="">
      <xdr:nvSpPr>
        <xdr:cNvPr id="429" name="テキスト ボックス 428"/>
        <xdr:cNvSpPr txBox="1"/>
      </xdr:nvSpPr>
      <xdr:spPr>
        <a:xfrm>
          <a:off x="11956415" y="342265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30" name="直線コネクタ 429"/>
        <xdr:cNvCxnSpPr/>
      </xdr:nvCxnSpPr>
      <xdr:spPr>
        <a:xfrm>
          <a:off x="12710795" y="322643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1365" cy="258445"/>
    <xdr:sp macro="" textlink="">
      <xdr:nvSpPr>
        <xdr:cNvPr id="431" name="テキスト ボックス 430"/>
        <xdr:cNvSpPr txBox="1"/>
      </xdr:nvSpPr>
      <xdr:spPr>
        <a:xfrm>
          <a:off x="11956415" y="30905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32" name="直線コネクタ 431"/>
        <xdr:cNvCxnSpPr/>
      </xdr:nvCxnSpPr>
      <xdr:spPr>
        <a:xfrm>
          <a:off x="12710795" y="289496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1365" cy="258445"/>
    <xdr:sp macro="" textlink="">
      <xdr:nvSpPr>
        <xdr:cNvPr id="433" name="テキスト ボックス 432"/>
        <xdr:cNvSpPr txBox="1"/>
      </xdr:nvSpPr>
      <xdr:spPr>
        <a:xfrm>
          <a:off x="11956415" y="27590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34" name="直線コネクタ 433"/>
        <xdr:cNvCxnSpPr/>
      </xdr:nvCxnSpPr>
      <xdr:spPr>
        <a:xfrm>
          <a:off x="12710795" y="256286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116205</xdr:rowOff>
    </xdr:from>
    <xdr:ext cx="761365" cy="258445"/>
    <xdr:sp macro="" textlink="">
      <xdr:nvSpPr>
        <xdr:cNvPr id="435" name="テキスト ボックス 434"/>
        <xdr:cNvSpPr txBox="1"/>
      </xdr:nvSpPr>
      <xdr:spPr>
        <a:xfrm>
          <a:off x="11956415" y="24276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36" name="直線コネクタ 435"/>
        <xdr:cNvCxnSpPr/>
      </xdr:nvCxnSpPr>
      <xdr:spPr>
        <a:xfrm>
          <a:off x="12710795" y="22307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1365" cy="258445"/>
    <xdr:sp macro="" textlink="">
      <xdr:nvSpPr>
        <xdr:cNvPr id="437" name="テキスト ボックス 436"/>
        <xdr:cNvSpPr txBox="1"/>
      </xdr:nvSpPr>
      <xdr:spPr>
        <a:xfrm>
          <a:off x="11956415" y="20948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83185</xdr:rowOff>
    </xdr:from>
    <xdr:to xmlns:xdr="http://schemas.openxmlformats.org/drawingml/2006/spreadsheetDrawing">
      <xdr:col>85</xdr:col>
      <xdr:colOff>95250</xdr:colOff>
      <xdr:row>11</xdr:row>
      <xdr:rowOff>83185</xdr:rowOff>
    </xdr:to>
    <xdr:cxnSp macro="">
      <xdr:nvCxnSpPr>
        <xdr:cNvPr id="438" name="直線コネクタ 437"/>
        <xdr:cNvCxnSpPr/>
      </xdr:nvCxnSpPr>
      <xdr:spPr>
        <a:xfrm>
          <a:off x="12710795" y="189928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83185</xdr:rowOff>
    </xdr:from>
    <xdr:to xmlns:xdr="http://schemas.openxmlformats.org/drawingml/2006/spreadsheetDrawing">
      <xdr:col>85</xdr:col>
      <xdr:colOff>95250</xdr:colOff>
      <xdr:row>25</xdr:row>
      <xdr:rowOff>95250</xdr:rowOff>
    </xdr:to>
    <xdr:sp macro="" textlink="">
      <xdr:nvSpPr>
        <xdr:cNvPr id="439" name="将来負担の状況グラフ枠"/>
        <xdr:cNvSpPr/>
      </xdr:nvSpPr>
      <xdr:spPr>
        <a:xfrm>
          <a:off x="12710795" y="1899285"/>
          <a:ext cx="5034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22</xdr:row>
      <xdr:rowOff>81915</xdr:rowOff>
    </xdr:to>
    <xdr:cxnSp macro="">
      <xdr:nvCxnSpPr>
        <xdr:cNvPr id="440" name="直線コネクタ 439"/>
        <xdr:cNvCxnSpPr/>
      </xdr:nvCxnSpPr>
      <xdr:spPr>
        <a:xfrm flipV="1">
          <a:off x="16863695" y="2230755"/>
          <a:ext cx="0" cy="14833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53975</xdr:rowOff>
    </xdr:from>
    <xdr:ext cx="762000" cy="257810"/>
    <xdr:sp macro="" textlink="">
      <xdr:nvSpPr>
        <xdr:cNvPr id="441" name="将来負担の状況最小値テキスト"/>
        <xdr:cNvSpPr txBox="1"/>
      </xdr:nvSpPr>
      <xdr:spPr>
        <a:xfrm>
          <a:off x="16952595" y="36861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81915</xdr:rowOff>
    </xdr:from>
    <xdr:to xmlns:xdr="http://schemas.openxmlformats.org/drawingml/2006/spreadsheetDrawing">
      <xdr:col>81</xdr:col>
      <xdr:colOff>133350</xdr:colOff>
      <xdr:row>22</xdr:row>
      <xdr:rowOff>81915</xdr:rowOff>
    </xdr:to>
    <xdr:cxnSp macro="">
      <xdr:nvCxnSpPr>
        <xdr:cNvPr id="442" name="直線コネクタ 441"/>
        <xdr:cNvCxnSpPr/>
      </xdr:nvCxnSpPr>
      <xdr:spPr>
        <a:xfrm>
          <a:off x="16776700" y="371411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120650</xdr:rowOff>
    </xdr:from>
    <xdr:ext cx="762000" cy="257810"/>
    <xdr:sp macro="" textlink="">
      <xdr:nvSpPr>
        <xdr:cNvPr id="443" name="将来負担の状況最大値テキスト"/>
        <xdr:cNvSpPr txBox="1"/>
      </xdr:nvSpPr>
      <xdr:spPr>
        <a:xfrm>
          <a:off x="16952595" y="19367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44" name="直線コネクタ 443"/>
        <xdr:cNvCxnSpPr/>
      </xdr:nvCxnSpPr>
      <xdr:spPr>
        <a:xfrm>
          <a:off x="16776700" y="223075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63500</xdr:rowOff>
    </xdr:from>
    <xdr:ext cx="762000" cy="257810"/>
    <xdr:sp macro="" textlink="">
      <xdr:nvSpPr>
        <xdr:cNvPr id="445" name="将来負担の状況平均値テキスト"/>
        <xdr:cNvSpPr txBox="1"/>
      </xdr:nvSpPr>
      <xdr:spPr>
        <a:xfrm>
          <a:off x="16952595" y="204470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33655</xdr:rowOff>
    </xdr:from>
    <xdr:to xmlns:xdr="http://schemas.openxmlformats.org/drawingml/2006/spreadsheetDrawing">
      <xdr:col>81</xdr:col>
      <xdr:colOff>95250</xdr:colOff>
      <xdr:row>13</xdr:row>
      <xdr:rowOff>135255</xdr:rowOff>
    </xdr:to>
    <xdr:sp macro="" textlink="">
      <xdr:nvSpPr>
        <xdr:cNvPr id="446" name="フローチャート: 判断 445"/>
        <xdr:cNvSpPr/>
      </xdr:nvSpPr>
      <xdr:spPr>
        <a:xfrm>
          <a:off x="16814800" y="217995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13</xdr:row>
      <xdr:rowOff>33655</xdr:rowOff>
    </xdr:from>
    <xdr:to xmlns:xdr="http://schemas.openxmlformats.org/drawingml/2006/spreadsheetDrawing">
      <xdr:col>77</xdr:col>
      <xdr:colOff>95250</xdr:colOff>
      <xdr:row>13</xdr:row>
      <xdr:rowOff>135255</xdr:rowOff>
    </xdr:to>
    <xdr:sp macro="" textlink="">
      <xdr:nvSpPr>
        <xdr:cNvPr id="447" name="フローチャート: 判断 446"/>
        <xdr:cNvSpPr/>
      </xdr:nvSpPr>
      <xdr:spPr>
        <a:xfrm>
          <a:off x="15984220" y="217995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11</xdr:row>
      <xdr:rowOff>145415</xdr:rowOff>
    </xdr:from>
    <xdr:ext cx="736600" cy="258445"/>
    <xdr:sp macro="" textlink="">
      <xdr:nvSpPr>
        <xdr:cNvPr id="448" name="テキスト ボックス 447"/>
        <xdr:cNvSpPr txBox="1"/>
      </xdr:nvSpPr>
      <xdr:spPr>
        <a:xfrm>
          <a:off x="15655925" y="19615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33655</xdr:rowOff>
    </xdr:from>
    <xdr:to xmlns:xdr="http://schemas.openxmlformats.org/drawingml/2006/spreadsheetDrawing">
      <xdr:col>73</xdr:col>
      <xdr:colOff>44450</xdr:colOff>
      <xdr:row>13</xdr:row>
      <xdr:rowOff>135255</xdr:rowOff>
    </xdr:to>
    <xdr:sp macro="" textlink="">
      <xdr:nvSpPr>
        <xdr:cNvPr id="449" name="フローチャート: 判断 448"/>
        <xdr:cNvSpPr/>
      </xdr:nvSpPr>
      <xdr:spPr>
        <a:xfrm>
          <a:off x="15102840" y="217995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11</xdr:row>
      <xdr:rowOff>145415</xdr:rowOff>
    </xdr:from>
    <xdr:ext cx="761365" cy="258445"/>
    <xdr:sp macro="" textlink="">
      <xdr:nvSpPr>
        <xdr:cNvPr id="450" name="テキスト ボックス 449"/>
        <xdr:cNvSpPr txBox="1"/>
      </xdr:nvSpPr>
      <xdr:spPr>
        <a:xfrm>
          <a:off x="14774545" y="19615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33655</xdr:rowOff>
    </xdr:from>
    <xdr:to xmlns:xdr="http://schemas.openxmlformats.org/drawingml/2006/spreadsheetDrawing">
      <xdr:col>68</xdr:col>
      <xdr:colOff>203200</xdr:colOff>
      <xdr:row>13</xdr:row>
      <xdr:rowOff>135255</xdr:rowOff>
    </xdr:to>
    <xdr:sp macro="" textlink="">
      <xdr:nvSpPr>
        <xdr:cNvPr id="451" name="フローチャート: 判断 450"/>
        <xdr:cNvSpPr/>
      </xdr:nvSpPr>
      <xdr:spPr>
        <a:xfrm>
          <a:off x="14221460" y="21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11</xdr:row>
      <xdr:rowOff>145415</xdr:rowOff>
    </xdr:from>
    <xdr:ext cx="762000" cy="258445"/>
    <xdr:sp macro="" textlink="">
      <xdr:nvSpPr>
        <xdr:cNvPr id="452" name="テキスト ボックス 451"/>
        <xdr:cNvSpPr txBox="1"/>
      </xdr:nvSpPr>
      <xdr:spPr>
        <a:xfrm>
          <a:off x="13895070" y="1961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33655</xdr:rowOff>
    </xdr:from>
    <xdr:to xmlns:xdr="http://schemas.openxmlformats.org/drawingml/2006/spreadsheetDrawing">
      <xdr:col>64</xdr:col>
      <xdr:colOff>152400</xdr:colOff>
      <xdr:row>13</xdr:row>
      <xdr:rowOff>135255</xdr:rowOff>
    </xdr:to>
    <xdr:sp macro="" textlink="">
      <xdr:nvSpPr>
        <xdr:cNvPr id="453" name="フローチャート: 判断 452"/>
        <xdr:cNvSpPr/>
      </xdr:nvSpPr>
      <xdr:spPr>
        <a:xfrm>
          <a:off x="13340080" y="21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11</xdr:row>
      <xdr:rowOff>145415</xdr:rowOff>
    </xdr:from>
    <xdr:ext cx="761365" cy="258445"/>
    <xdr:sp macro="" textlink="">
      <xdr:nvSpPr>
        <xdr:cNvPr id="454" name="テキスト ボックス 453"/>
        <xdr:cNvSpPr txBox="1"/>
      </xdr:nvSpPr>
      <xdr:spPr>
        <a:xfrm>
          <a:off x="13013690" y="19615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8445"/>
    <xdr:sp macro="" textlink="">
      <xdr:nvSpPr>
        <xdr:cNvPr id="455" name="テキスト ボックス 454"/>
        <xdr:cNvSpPr txBox="1"/>
      </xdr:nvSpPr>
      <xdr:spPr>
        <a:xfrm>
          <a:off x="16649700" y="4220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8445"/>
    <xdr:sp macro="" textlink="">
      <xdr:nvSpPr>
        <xdr:cNvPr id="456" name="テキスト ボックス 455"/>
        <xdr:cNvSpPr txBox="1"/>
      </xdr:nvSpPr>
      <xdr:spPr>
        <a:xfrm>
          <a:off x="15819120" y="4220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8445"/>
    <xdr:sp macro="" textlink="">
      <xdr:nvSpPr>
        <xdr:cNvPr id="457" name="テキスト ボックス 456"/>
        <xdr:cNvSpPr txBox="1"/>
      </xdr:nvSpPr>
      <xdr:spPr>
        <a:xfrm>
          <a:off x="14939645" y="4220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8445"/>
    <xdr:sp macro="" textlink="">
      <xdr:nvSpPr>
        <xdr:cNvPr id="458" name="テキスト ボックス 457"/>
        <xdr:cNvSpPr txBox="1"/>
      </xdr:nvSpPr>
      <xdr:spPr>
        <a:xfrm>
          <a:off x="14058265" y="4220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1365" cy="258445"/>
    <xdr:sp macro="" textlink="">
      <xdr:nvSpPr>
        <xdr:cNvPr id="459" name="テキスト ボックス 458"/>
        <xdr:cNvSpPr txBox="1"/>
      </xdr:nvSpPr>
      <xdr:spPr>
        <a:xfrm>
          <a:off x="13176885" y="42202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73660</xdr:rowOff>
    </xdr:from>
    <xdr:to xmlns:xdr="http://schemas.openxmlformats.org/drawingml/2006/spreadsheetDrawing">
      <xdr:col>81</xdr:col>
      <xdr:colOff>95250</xdr:colOff>
      <xdr:row>15</xdr:row>
      <xdr:rowOff>3810</xdr:rowOff>
    </xdr:to>
    <xdr:sp macro="" textlink="">
      <xdr:nvSpPr>
        <xdr:cNvPr id="460" name="楕円 459"/>
        <xdr:cNvSpPr/>
      </xdr:nvSpPr>
      <xdr:spPr>
        <a:xfrm>
          <a:off x="16814800" y="2385060"/>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14</xdr:row>
      <xdr:rowOff>45720</xdr:rowOff>
    </xdr:from>
    <xdr:ext cx="762000" cy="259080"/>
    <xdr:sp macro="" textlink="">
      <xdr:nvSpPr>
        <xdr:cNvPr id="461" name="将来負担の状況該当値テキスト"/>
        <xdr:cNvSpPr txBox="1"/>
      </xdr:nvSpPr>
      <xdr:spPr>
        <a:xfrm>
          <a:off x="16952595" y="2357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北海道標津町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4,798
4,673
624.69
8,381,602
7,997,133
376,757
4,215,689
8,902,385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8.8
18.4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080" cy="257810"/>
    <xdr:sp macro="" textlink="">
      <xdr:nvSpPr>
        <xdr:cNvPr id="30" name="テキスト ボックス 29"/>
        <xdr:cNvSpPr txBox="1"/>
      </xdr:nvSpPr>
      <xdr:spPr>
        <a:xfrm>
          <a:off x="698500" y="3492500"/>
          <a:ext cx="889508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200" cy="257810"/>
    <xdr:sp macro="" textlink="">
      <xdr:nvSpPr>
        <xdr:cNvPr id="31" name="テキスト ボックス 30"/>
        <xdr:cNvSpPr txBox="1"/>
      </xdr:nvSpPr>
      <xdr:spPr>
        <a:xfrm>
          <a:off x="698500" y="3746500"/>
          <a:ext cx="60452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235" cy="259080"/>
    <xdr:sp macro="" textlink="">
      <xdr:nvSpPr>
        <xdr:cNvPr id="32" name="テキスト ボックス 31"/>
        <xdr:cNvSpPr txBox="1"/>
      </xdr:nvSpPr>
      <xdr:spPr>
        <a:xfrm>
          <a:off x="698500" y="4000500"/>
          <a:ext cx="82302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3515" cy="259080"/>
    <xdr:sp macro="" textlink="">
      <xdr:nvSpPr>
        <xdr:cNvPr id="33" name="テキスト ボックス 32"/>
        <xdr:cNvSpPr txBox="1"/>
      </xdr:nvSpPr>
      <xdr:spPr>
        <a:xfrm>
          <a:off x="698500" y="4254500"/>
          <a:ext cx="1835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概ね類似団体平均値と同様に推移してきたが、令和6年度は類似団体をやや上回った。新卒採用数（応募者数）の減少や経験者採用の増、主に教育関連での会計年度任用職員の増などが人件費全体を少しづつ押し上げている要因ではないかと思われ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7180" cy="225425"/>
    <xdr:sp macro="" textlink="">
      <xdr:nvSpPr>
        <xdr:cNvPr id="45" name="テキスト ボックス 44"/>
        <xdr:cNvSpPr txBox="1"/>
      </xdr:nvSpPr>
      <xdr:spPr>
        <a:xfrm>
          <a:off x="723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6730" cy="257810"/>
    <xdr:sp macro="" textlink="">
      <xdr:nvSpPr>
        <xdr:cNvPr id="47" name="テキスト ボックス 46"/>
        <xdr:cNvSpPr txBox="1"/>
      </xdr:nvSpPr>
      <xdr:spPr>
        <a:xfrm>
          <a:off x="254000"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42</xdr:row>
      <xdr:rowOff>29210</xdr:rowOff>
    </xdr:from>
    <xdr:to xmlns:xdr="http://schemas.openxmlformats.org/drawingml/2006/spreadsheetDrawing">
      <xdr:col>26</xdr:col>
      <xdr:colOff>184150</xdr:colOff>
      <xdr:row>42</xdr:row>
      <xdr:rowOff>29210</xdr:rowOff>
    </xdr:to>
    <xdr:cxnSp macro="">
      <xdr:nvCxnSpPr>
        <xdr:cNvPr id="48" name="直線コネクタ 47"/>
        <xdr:cNvCxnSpPr/>
      </xdr:nvCxnSpPr>
      <xdr:spPr>
        <a:xfrm>
          <a:off x="762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58420</xdr:rowOff>
    </xdr:from>
    <xdr:ext cx="506730" cy="259080"/>
    <xdr:sp macro="" textlink="">
      <xdr:nvSpPr>
        <xdr:cNvPr id="49" name="テキスト ボックス 48"/>
        <xdr:cNvSpPr txBox="1"/>
      </xdr:nvSpPr>
      <xdr:spPr>
        <a:xfrm>
          <a:off x="254000" y="708787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40</xdr:row>
      <xdr:rowOff>45085</xdr:rowOff>
    </xdr:from>
    <xdr:to xmlns:xdr="http://schemas.openxmlformats.org/drawingml/2006/spreadsheetDrawing">
      <xdr:col>26</xdr:col>
      <xdr:colOff>184150</xdr:colOff>
      <xdr:row>40</xdr:row>
      <xdr:rowOff>45085</xdr:rowOff>
    </xdr:to>
    <xdr:cxnSp macro="">
      <xdr:nvCxnSpPr>
        <xdr:cNvPr id="50" name="直線コネクタ 49"/>
        <xdr:cNvCxnSpPr/>
      </xdr:nvCxnSpPr>
      <xdr:spPr>
        <a:xfrm>
          <a:off x="762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39</xdr:row>
      <xdr:rowOff>74930</xdr:rowOff>
    </xdr:from>
    <xdr:ext cx="506730" cy="257810"/>
    <xdr:sp macro="" textlink="">
      <xdr:nvSpPr>
        <xdr:cNvPr id="51" name="テキスト ボックス 50"/>
        <xdr:cNvSpPr txBox="1"/>
      </xdr:nvSpPr>
      <xdr:spPr>
        <a:xfrm>
          <a:off x="254000" y="676148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61595</xdr:rowOff>
    </xdr:from>
    <xdr:to xmlns:xdr="http://schemas.openxmlformats.org/drawingml/2006/spreadsheetDrawing">
      <xdr:col>26</xdr:col>
      <xdr:colOff>184150</xdr:colOff>
      <xdr:row>38</xdr:row>
      <xdr:rowOff>61595</xdr:rowOff>
    </xdr:to>
    <xdr:cxnSp macro="">
      <xdr:nvCxnSpPr>
        <xdr:cNvPr id="52" name="直線コネクタ 51"/>
        <xdr:cNvCxnSpPr/>
      </xdr:nvCxnSpPr>
      <xdr:spPr>
        <a:xfrm>
          <a:off x="762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90805</xdr:rowOff>
    </xdr:from>
    <xdr:ext cx="506730" cy="258445"/>
    <xdr:sp macro="" textlink="">
      <xdr:nvSpPr>
        <xdr:cNvPr id="53" name="テキスト ボックス 52"/>
        <xdr:cNvSpPr txBox="1"/>
      </xdr:nvSpPr>
      <xdr:spPr>
        <a:xfrm>
          <a:off x="254000" y="6434455"/>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78105</xdr:rowOff>
    </xdr:from>
    <xdr:to xmlns:xdr="http://schemas.openxmlformats.org/drawingml/2006/spreadsheetDrawing">
      <xdr:col>26</xdr:col>
      <xdr:colOff>184150</xdr:colOff>
      <xdr:row>36</xdr:row>
      <xdr:rowOff>78105</xdr:rowOff>
    </xdr:to>
    <xdr:cxnSp macro="">
      <xdr:nvCxnSpPr>
        <xdr:cNvPr id="54" name="直線コネクタ 53"/>
        <xdr:cNvCxnSpPr/>
      </xdr:nvCxnSpPr>
      <xdr:spPr>
        <a:xfrm>
          <a:off x="762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107315</xdr:rowOff>
    </xdr:from>
    <xdr:ext cx="506730" cy="259080"/>
    <xdr:sp macro="" textlink="">
      <xdr:nvSpPr>
        <xdr:cNvPr id="55" name="テキスト ボックス 54"/>
        <xdr:cNvSpPr txBox="1"/>
      </xdr:nvSpPr>
      <xdr:spPr>
        <a:xfrm>
          <a:off x="254000" y="6108065"/>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34</xdr:row>
      <xdr:rowOff>94615</xdr:rowOff>
    </xdr:from>
    <xdr:to xmlns:xdr="http://schemas.openxmlformats.org/drawingml/2006/spreadsheetDrawing">
      <xdr:col>26</xdr:col>
      <xdr:colOff>184150</xdr:colOff>
      <xdr:row>34</xdr:row>
      <xdr:rowOff>94615</xdr:rowOff>
    </xdr:to>
    <xdr:cxnSp macro="">
      <xdr:nvCxnSpPr>
        <xdr:cNvPr id="56" name="直線コネクタ 55"/>
        <xdr:cNvCxnSpPr/>
      </xdr:nvCxnSpPr>
      <xdr:spPr>
        <a:xfrm>
          <a:off x="762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33</xdr:row>
      <xdr:rowOff>123825</xdr:rowOff>
    </xdr:from>
    <xdr:ext cx="506730" cy="257810"/>
    <xdr:sp macro="" textlink="">
      <xdr:nvSpPr>
        <xdr:cNvPr id="57" name="テキスト ボックス 56"/>
        <xdr:cNvSpPr txBox="1"/>
      </xdr:nvSpPr>
      <xdr:spPr>
        <a:xfrm>
          <a:off x="254000" y="5781675"/>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110490</xdr:rowOff>
    </xdr:from>
    <xdr:to xmlns:xdr="http://schemas.openxmlformats.org/drawingml/2006/spreadsheetDrawing">
      <xdr:col>26</xdr:col>
      <xdr:colOff>184150</xdr:colOff>
      <xdr:row>32</xdr:row>
      <xdr:rowOff>110490</xdr:rowOff>
    </xdr:to>
    <xdr:cxnSp macro="">
      <xdr:nvCxnSpPr>
        <xdr:cNvPr id="58" name="直線コネクタ 57"/>
        <xdr:cNvCxnSpPr/>
      </xdr:nvCxnSpPr>
      <xdr:spPr>
        <a:xfrm>
          <a:off x="762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31</xdr:row>
      <xdr:rowOff>139700</xdr:rowOff>
    </xdr:from>
    <xdr:ext cx="506730" cy="259080"/>
    <xdr:sp macro="" textlink="">
      <xdr:nvSpPr>
        <xdr:cNvPr id="59" name="テキスト ボックス 58"/>
        <xdr:cNvSpPr txBox="1"/>
      </xdr:nvSpPr>
      <xdr:spPr>
        <a:xfrm>
          <a:off x="254000" y="545465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60" name="直線コネクタ 59"/>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6730" cy="257810"/>
    <xdr:sp macro="" textlink="">
      <xdr:nvSpPr>
        <xdr:cNvPr id="61" name="テキスト ボックス 60"/>
        <xdr:cNvSpPr txBox="1"/>
      </xdr:nvSpPr>
      <xdr:spPr>
        <a:xfrm>
          <a:off x="254000" y="5128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37465</xdr:rowOff>
    </xdr:from>
    <xdr:to xmlns:xdr="http://schemas.openxmlformats.org/drawingml/2006/spreadsheetDrawing">
      <xdr:col>24</xdr:col>
      <xdr:colOff>25400</xdr:colOff>
      <xdr:row>40</xdr:row>
      <xdr:rowOff>130175</xdr:rowOff>
    </xdr:to>
    <xdr:cxnSp macro="">
      <xdr:nvCxnSpPr>
        <xdr:cNvPr id="63" name="直線コネクタ 62"/>
        <xdr:cNvCxnSpPr/>
      </xdr:nvCxnSpPr>
      <xdr:spPr>
        <a:xfrm flipV="1">
          <a:off x="4826000" y="5695315"/>
          <a:ext cx="0" cy="1292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102235</xdr:rowOff>
    </xdr:from>
    <xdr:ext cx="762000" cy="258445"/>
    <xdr:sp macro="" textlink="">
      <xdr:nvSpPr>
        <xdr:cNvPr id="64" name="人件費最小値テキスト"/>
        <xdr:cNvSpPr txBox="1"/>
      </xdr:nvSpPr>
      <xdr:spPr>
        <a:xfrm>
          <a:off x="4914900" y="6960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130175</xdr:rowOff>
    </xdr:from>
    <xdr:to xmlns:xdr="http://schemas.openxmlformats.org/drawingml/2006/spreadsheetDrawing">
      <xdr:col>24</xdr:col>
      <xdr:colOff>114300</xdr:colOff>
      <xdr:row>40</xdr:row>
      <xdr:rowOff>130175</xdr:rowOff>
    </xdr:to>
    <xdr:cxnSp macro="">
      <xdr:nvCxnSpPr>
        <xdr:cNvPr id="65" name="直線コネクタ 64"/>
        <xdr:cNvCxnSpPr/>
      </xdr:nvCxnSpPr>
      <xdr:spPr>
        <a:xfrm>
          <a:off x="4737100" y="6988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123825</xdr:rowOff>
    </xdr:from>
    <xdr:ext cx="762000" cy="257810"/>
    <xdr:sp macro="" textlink="">
      <xdr:nvSpPr>
        <xdr:cNvPr id="66" name="人件費最大値テキスト"/>
        <xdr:cNvSpPr txBox="1"/>
      </xdr:nvSpPr>
      <xdr:spPr>
        <a:xfrm>
          <a:off x="4914900" y="54387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37465</xdr:rowOff>
    </xdr:from>
    <xdr:to xmlns:xdr="http://schemas.openxmlformats.org/drawingml/2006/spreadsheetDrawing">
      <xdr:col>24</xdr:col>
      <xdr:colOff>114300</xdr:colOff>
      <xdr:row>33</xdr:row>
      <xdr:rowOff>37465</xdr:rowOff>
    </xdr:to>
    <xdr:cxnSp macro="">
      <xdr:nvCxnSpPr>
        <xdr:cNvPr id="67" name="直線コネクタ 66"/>
        <xdr:cNvCxnSpPr/>
      </xdr:nvCxnSpPr>
      <xdr:spPr>
        <a:xfrm>
          <a:off x="4737100" y="5695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36</xdr:row>
      <xdr:rowOff>19050</xdr:rowOff>
    </xdr:from>
    <xdr:to xmlns:xdr="http://schemas.openxmlformats.org/drawingml/2006/spreadsheetDrawing">
      <xdr:col>24</xdr:col>
      <xdr:colOff>25400</xdr:colOff>
      <xdr:row>36</xdr:row>
      <xdr:rowOff>84455</xdr:rowOff>
    </xdr:to>
    <xdr:cxnSp macro="">
      <xdr:nvCxnSpPr>
        <xdr:cNvPr id="68" name="直線コネクタ 67"/>
        <xdr:cNvCxnSpPr/>
      </xdr:nvCxnSpPr>
      <xdr:spPr>
        <a:xfrm>
          <a:off x="3987800" y="6191250"/>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4445</xdr:rowOff>
    </xdr:from>
    <xdr:ext cx="762000" cy="259080"/>
    <xdr:sp macro="" textlink="">
      <xdr:nvSpPr>
        <xdr:cNvPr id="69" name="人件費平均値テキスト"/>
        <xdr:cNvSpPr txBox="1"/>
      </xdr:nvSpPr>
      <xdr:spPr>
        <a:xfrm>
          <a:off x="4914900" y="600519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159385</xdr:rowOff>
    </xdr:from>
    <xdr:to xmlns:xdr="http://schemas.openxmlformats.org/drawingml/2006/spreadsheetDrawing">
      <xdr:col>24</xdr:col>
      <xdr:colOff>76200</xdr:colOff>
      <xdr:row>36</xdr:row>
      <xdr:rowOff>89535</xdr:rowOff>
    </xdr:to>
    <xdr:sp macro="" textlink="">
      <xdr:nvSpPr>
        <xdr:cNvPr id="70" name="フローチャート: 判断 69"/>
        <xdr:cNvSpPr/>
      </xdr:nvSpPr>
      <xdr:spPr>
        <a:xfrm>
          <a:off x="4775200" y="616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19050</xdr:rowOff>
    </xdr:from>
    <xdr:to xmlns:xdr="http://schemas.openxmlformats.org/drawingml/2006/spreadsheetDrawing">
      <xdr:col>19</xdr:col>
      <xdr:colOff>187325</xdr:colOff>
      <xdr:row>36</xdr:row>
      <xdr:rowOff>26035</xdr:rowOff>
    </xdr:to>
    <xdr:cxnSp macro="">
      <xdr:nvCxnSpPr>
        <xdr:cNvPr id="71" name="直線コネクタ 70"/>
        <xdr:cNvCxnSpPr/>
      </xdr:nvCxnSpPr>
      <xdr:spPr>
        <a:xfrm flipV="1">
          <a:off x="3098800" y="619125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35</xdr:row>
      <xdr:rowOff>93980</xdr:rowOff>
    </xdr:from>
    <xdr:to xmlns:xdr="http://schemas.openxmlformats.org/drawingml/2006/spreadsheetDrawing">
      <xdr:col>20</xdr:col>
      <xdr:colOff>38100</xdr:colOff>
      <xdr:row>36</xdr:row>
      <xdr:rowOff>24130</xdr:rowOff>
    </xdr:to>
    <xdr:sp macro="" textlink="">
      <xdr:nvSpPr>
        <xdr:cNvPr id="72" name="フローチャート: 判断 71"/>
        <xdr:cNvSpPr/>
      </xdr:nvSpPr>
      <xdr:spPr>
        <a:xfrm>
          <a:off x="3937000" y="609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34290</xdr:rowOff>
    </xdr:from>
    <xdr:ext cx="735330" cy="259080"/>
    <xdr:sp macro="" textlink="">
      <xdr:nvSpPr>
        <xdr:cNvPr id="73" name="テキスト ボックス 72"/>
        <xdr:cNvSpPr txBox="1"/>
      </xdr:nvSpPr>
      <xdr:spPr>
        <a:xfrm>
          <a:off x="3606800" y="586359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35</xdr:row>
      <xdr:rowOff>144780</xdr:rowOff>
    </xdr:from>
    <xdr:to xmlns:xdr="http://schemas.openxmlformats.org/drawingml/2006/spreadsheetDrawing">
      <xdr:col>15</xdr:col>
      <xdr:colOff>98425</xdr:colOff>
      <xdr:row>36</xdr:row>
      <xdr:rowOff>26035</xdr:rowOff>
    </xdr:to>
    <xdr:cxnSp macro="">
      <xdr:nvCxnSpPr>
        <xdr:cNvPr id="74" name="直線コネクタ 73"/>
        <xdr:cNvCxnSpPr/>
      </xdr:nvCxnSpPr>
      <xdr:spPr>
        <a:xfrm>
          <a:off x="2209800" y="6145530"/>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35</xdr:row>
      <xdr:rowOff>93980</xdr:rowOff>
    </xdr:from>
    <xdr:to xmlns:xdr="http://schemas.openxmlformats.org/drawingml/2006/spreadsheetDrawing">
      <xdr:col>15</xdr:col>
      <xdr:colOff>149225</xdr:colOff>
      <xdr:row>36</xdr:row>
      <xdr:rowOff>24130</xdr:rowOff>
    </xdr:to>
    <xdr:sp macro="" textlink="">
      <xdr:nvSpPr>
        <xdr:cNvPr id="75" name="フローチャート: 判断 74"/>
        <xdr:cNvSpPr/>
      </xdr:nvSpPr>
      <xdr:spPr>
        <a:xfrm>
          <a:off x="3048000" y="609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34290</xdr:rowOff>
    </xdr:from>
    <xdr:ext cx="762000" cy="259080"/>
    <xdr:sp macro="" textlink="">
      <xdr:nvSpPr>
        <xdr:cNvPr id="76" name="テキスト ボックス 75"/>
        <xdr:cNvSpPr txBox="1"/>
      </xdr:nvSpPr>
      <xdr:spPr>
        <a:xfrm>
          <a:off x="2717800" y="5863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34</xdr:row>
      <xdr:rowOff>140335</xdr:rowOff>
    </xdr:from>
    <xdr:to xmlns:xdr="http://schemas.openxmlformats.org/drawingml/2006/spreadsheetDrawing">
      <xdr:col>11</xdr:col>
      <xdr:colOff>9525</xdr:colOff>
      <xdr:row>35</xdr:row>
      <xdr:rowOff>144780</xdr:rowOff>
    </xdr:to>
    <xdr:cxnSp macro="">
      <xdr:nvCxnSpPr>
        <xdr:cNvPr id="77" name="直線コネクタ 76"/>
        <xdr:cNvCxnSpPr/>
      </xdr:nvCxnSpPr>
      <xdr:spPr>
        <a:xfrm>
          <a:off x="1320800" y="5969635"/>
          <a:ext cx="889000" cy="175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35</xdr:row>
      <xdr:rowOff>87630</xdr:rowOff>
    </xdr:from>
    <xdr:to xmlns:xdr="http://schemas.openxmlformats.org/drawingml/2006/spreadsheetDrawing">
      <xdr:col>11</xdr:col>
      <xdr:colOff>60325</xdr:colOff>
      <xdr:row>36</xdr:row>
      <xdr:rowOff>17780</xdr:rowOff>
    </xdr:to>
    <xdr:sp macro="" textlink="">
      <xdr:nvSpPr>
        <xdr:cNvPr id="78" name="フローチャート: 判断 77"/>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27940</xdr:rowOff>
    </xdr:from>
    <xdr:ext cx="760730" cy="259080"/>
    <xdr:sp macro="" textlink="">
      <xdr:nvSpPr>
        <xdr:cNvPr id="79" name="テキスト ボックス 78"/>
        <xdr:cNvSpPr txBox="1"/>
      </xdr:nvSpPr>
      <xdr:spPr>
        <a:xfrm>
          <a:off x="1828800" y="58572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1270</xdr:rowOff>
    </xdr:from>
    <xdr:to xmlns:xdr="http://schemas.openxmlformats.org/drawingml/2006/spreadsheetDrawing">
      <xdr:col>6</xdr:col>
      <xdr:colOff>171450</xdr:colOff>
      <xdr:row>36</xdr:row>
      <xdr:rowOff>102870</xdr:rowOff>
    </xdr:to>
    <xdr:sp macro="" textlink="">
      <xdr:nvSpPr>
        <xdr:cNvPr id="80" name="フローチャート: 判断 79"/>
        <xdr:cNvSpPr/>
      </xdr:nvSpPr>
      <xdr:spPr>
        <a:xfrm>
          <a:off x="1270000" y="617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36</xdr:row>
      <xdr:rowOff>87630</xdr:rowOff>
    </xdr:from>
    <xdr:ext cx="760730" cy="257810"/>
    <xdr:sp macro="" textlink="">
      <xdr:nvSpPr>
        <xdr:cNvPr id="81" name="テキスト ボックス 80"/>
        <xdr:cNvSpPr txBox="1"/>
      </xdr:nvSpPr>
      <xdr:spPr>
        <a:xfrm>
          <a:off x="939800" y="625983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2" name="テキスト ボックス 81"/>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3" name="テキスト ボックス 82"/>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0730" cy="259080"/>
    <xdr:sp macro="" textlink="">
      <xdr:nvSpPr>
        <xdr:cNvPr id="84" name="テキスト ボックス 83"/>
        <xdr:cNvSpPr txBox="1"/>
      </xdr:nvSpPr>
      <xdr:spPr>
        <a:xfrm>
          <a:off x="2882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5" name="テキスト ボックス 84"/>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6" name="テキスト ボックス 85"/>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33655</xdr:rowOff>
    </xdr:from>
    <xdr:to xmlns:xdr="http://schemas.openxmlformats.org/drawingml/2006/spreadsheetDrawing">
      <xdr:col>24</xdr:col>
      <xdr:colOff>76200</xdr:colOff>
      <xdr:row>36</xdr:row>
      <xdr:rowOff>135255</xdr:rowOff>
    </xdr:to>
    <xdr:sp macro="" textlink="">
      <xdr:nvSpPr>
        <xdr:cNvPr id="87" name="楕円 86"/>
        <xdr:cNvSpPr/>
      </xdr:nvSpPr>
      <xdr:spPr>
        <a:xfrm>
          <a:off x="4775200" y="620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6350</xdr:rowOff>
    </xdr:from>
    <xdr:ext cx="762000" cy="257810"/>
    <xdr:sp macro="" textlink="">
      <xdr:nvSpPr>
        <xdr:cNvPr id="88" name="人件費該当値テキスト"/>
        <xdr:cNvSpPr txBox="1"/>
      </xdr:nvSpPr>
      <xdr:spPr>
        <a:xfrm>
          <a:off x="4914900" y="61785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35</xdr:row>
      <xdr:rowOff>139700</xdr:rowOff>
    </xdr:from>
    <xdr:to xmlns:xdr="http://schemas.openxmlformats.org/drawingml/2006/spreadsheetDrawing">
      <xdr:col>20</xdr:col>
      <xdr:colOff>38100</xdr:colOff>
      <xdr:row>36</xdr:row>
      <xdr:rowOff>69850</xdr:rowOff>
    </xdr:to>
    <xdr:sp macro="" textlink="">
      <xdr:nvSpPr>
        <xdr:cNvPr id="89" name="楕円 88"/>
        <xdr:cNvSpPr/>
      </xdr:nvSpPr>
      <xdr:spPr>
        <a:xfrm>
          <a:off x="39370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36</xdr:row>
      <xdr:rowOff>54610</xdr:rowOff>
    </xdr:from>
    <xdr:ext cx="735330" cy="257810"/>
    <xdr:sp macro="" textlink="">
      <xdr:nvSpPr>
        <xdr:cNvPr id="90" name="テキスト ボックス 89"/>
        <xdr:cNvSpPr txBox="1"/>
      </xdr:nvSpPr>
      <xdr:spPr>
        <a:xfrm>
          <a:off x="3606800" y="622681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35</xdr:row>
      <xdr:rowOff>146685</xdr:rowOff>
    </xdr:from>
    <xdr:to xmlns:xdr="http://schemas.openxmlformats.org/drawingml/2006/spreadsheetDrawing">
      <xdr:col>15</xdr:col>
      <xdr:colOff>149225</xdr:colOff>
      <xdr:row>36</xdr:row>
      <xdr:rowOff>76835</xdr:rowOff>
    </xdr:to>
    <xdr:sp macro="" textlink="">
      <xdr:nvSpPr>
        <xdr:cNvPr id="91" name="楕円 90"/>
        <xdr:cNvSpPr/>
      </xdr:nvSpPr>
      <xdr:spPr>
        <a:xfrm>
          <a:off x="3048000" y="614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61595</xdr:rowOff>
    </xdr:from>
    <xdr:ext cx="762000" cy="259080"/>
    <xdr:sp macro="" textlink="">
      <xdr:nvSpPr>
        <xdr:cNvPr id="92" name="テキスト ボックス 91"/>
        <xdr:cNvSpPr txBox="1"/>
      </xdr:nvSpPr>
      <xdr:spPr>
        <a:xfrm>
          <a:off x="2717800" y="6233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35</xdr:row>
      <xdr:rowOff>93980</xdr:rowOff>
    </xdr:from>
    <xdr:to xmlns:xdr="http://schemas.openxmlformats.org/drawingml/2006/spreadsheetDrawing">
      <xdr:col>11</xdr:col>
      <xdr:colOff>60325</xdr:colOff>
      <xdr:row>36</xdr:row>
      <xdr:rowOff>24130</xdr:rowOff>
    </xdr:to>
    <xdr:sp macro="" textlink="">
      <xdr:nvSpPr>
        <xdr:cNvPr id="93" name="楕円 92"/>
        <xdr:cNvSpPr/>
      </xdr:nvSpPr>
      <xdr:spPr>
        <a:xfrm>
          <a:off x="2159000" y="609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8890</xdr:rowOff>
    </xdr:from>
    <xdr:ext cx="760730" cy="257810"/>
    <xdr:sp macro="" textlink="">
      <xdr:nvSpPr>
        <xdr:cNvPr id="94" name="テキスト ボックス 93"/>
        <xdr:cNvSpPr txBox="1"/>
      </xdr:nvSpPr>
      <xdr:spPr>
        <a:xfrm>
          <a:off x="1828800" y="618109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34</xdr:row>
      <xdr:rowOff>89535</xdr:rowOff>
    </xdr:from>
    <xdr:to xmlns:xdr="http://schemas.openxmlformats.org/drawingml/2006/spreadsheetDrawing">
      <xdr:col>6</xdr:col>
      <xdr:colOff>171450</xdr:colOff>
      <xdr:row>35</xdr:row>
      <xdr:rowOff>19685</xdr:rowOff>
    </xdr:to>
    <xdr:sp macro="" textlink="">
      <xdr:nvSpPr>
        <xdr:cNvPr id="95" name="楕円 94"/>
        <xdr:cNvSpPr/>
      </xdr:nvSpPr>
      <xdr:spPr>
        <a:xfrm>
          <a:off x="1270000" y="591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33</xdr:row>
      <xdr:rowOff>29845</xdr:rowOff>
    </xdr:from>
    <xdr:ext cx="760730" cy="257810"/>
    <xdr:sp macro="" textlink="">
      <xdr:nvSpPr>
        <xdr:cNvPr id="96" name="テキスト ボックス 95"/>
        <xdr:cNvSpPr txBox="1"/>
      </xdr:nvSpPr>
      <xdr:spPr>
        <a:xfrm>
          <a:off x="939800" y="568769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経費節減努力により、類似団体に比べ比率が低く推移している。燃料費や電気料の高騰、賃上げによる施設管理等委託料の増加など、上昇となる要因が多々想定されるが、引き続き経常的経費を中心に節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7180" cy="225425"/>
    <xdr:sp macro="" textlink="">
      <xdr:nvSpPr>
        <xdr:cNvPr id="108" name="テキスト ボックス 107"/>
        <xdr:cNvSpPr txBox="1"/>
      </xdr:nvSpPr>
      <xdr:spPr>
        <a:xfrm>
          <a:off x="12407900" y="1651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9" name="直線コネクタ 108"/>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6730" cy="257810"/>
    <xdr:sp macro="" textlink="">
      <xdr:nvSpPr>
        <xdr:cNvPr id="110" name="テキスト ボックス 109"/>
        <xdr:cNvSpPr txBox="1"/>
      </xdr:nvSpPr>
      <xdr:spPr>
        <a:xfrm>
          <a:off x="11938000" y="3985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69850</xdr:rowOff>
    </xdr:from>
    <xdr:to xmlns:xdr="http://schemas.openxmlformats.org/drawingml/2006/spreadsheetDrawing">
      <xdr:col>85</xdr:col>
      <xdr:colOff>66675</xdr:colOff>
      <xdr:row>22</xdr:row>
      <xdr:rowOff>69850</xdr:rowOff>
    </xdr:to>
    <xdr:cxnSp macro="">
      <xdr:nvCxnSpPr>
        <xdr:cNvPr id="111" name="直線コネクタ 110"/>
        <xdr:cNvCxnSpPr/>
      </xdr:nvCxnSpPr>
      <xdr:spPr>
        <a:xfrm>
          <a:off x="12446000" y="3841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99060</xdr:rowOff>
    </xdr:from>
    <xdr:ext cx="506730" cy="257810"/>
    <xdr:sp macro="" textlink="">
      <xdr:nvSpPr>
        <xdr:cNvPr id="112" name="テキスト ボックス 111"/>
        <xdr:cNvSpPr txBox="1"/>
      </xdr:nvSpPr>
      <xdr:spPr>
        <a:xfrm>
          <a:off x="11938000" y="369951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127000</xdr:rowOff>
    </xdr:from>
    <xdr:to xmlns:xdr="http://schemas.openxmlformats.org/drawingml/2006/spreadsheetDrawing">
      <xdr:col>85</xdr:col>
      <xdr:colOff>66675</xdr:colOff>
      <xdr:row>20</xdr:row>
      <xdr:rowOff>127000</xdr:rowOff>
    </xdr:to>
    <xdr:cxnSp macro="">
      <xdr:nvCxnSpPr>
        <xdr:cNvPr id="113" name="直線コネクタ 112"/>
        <xdr:cNvCxnSpPr/>
      </xdr:nvCxnSpPr>
      <xdr:spPr>
        <a:xfrm>
          <a:off x="12446000" y="3556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156210</xdr:rowOff>
    </xdr:from>
    <xdr:ext cx="506730" cy="257810"/>
    <xdr:sp macro="" textlink="">
      <xdr:nvSpPr>
        <xdr:cNvPr id="114" name="テキスト ボックス 113"/>
        <xdr:cNvSpPr txBox="1"/>
      </xdr:nvSpPr>
      <xdr:spPr>
        <a:xfrm>
          <a:off x="11938000" y="34137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12700</xdr:rowOff>
    </xdr:from>
    <xdr:to xmlns:xdr="http://schemas.openxmlformats.org/drawingml/2006/spreadsheetDrawing">
      <xdr:col>85</xdr:col>
      <xdr:colOff>66675</xdr:colOff>
      <xdr:row>19</xdr:row>
      <xdr:rowOff>12700</xdr:rowOff>
    </xdr:to>
    <xdr:cxnSp macro="">
      <xdr:nvCxnSpPr>
        <xdr:cNvPr id="115" name="直線コネクタ 114"/>
        <xdr:cNvCxnSpPr/>
      </xdr:nvCxnSpPr>
      <xdr:spPr>
        <a:xfrm>
          <a:off x="12446000" y="3270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41910</xdr:rowOff>
    </xdr:from>
    <xdr:ext cx="506730" cy="257810"/>
    <xdr:sp macro="" textlink="">
      <xdr:nvSpPr>
        <xdr:cNvPr id="116" name="テキスト ボックス 115"/>
        <xdr:cNvSpPr txBox="1"/>
      </xdr:nvSpPr>
      <xdr:spPr>
        <a:xfrm>
          <a:off x="11938000" y="312801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7" name="直線コネクタ 116"/>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6730" cy="257810"/>
    <xdr:sp macro="" textlink="">
      <xdr:nvSpPr>
        <xdr:cNvPr id="118" name="テキスト ボックス 117"/>
        <xdr:cNvSpPr txBox="1"/>
      </xdr:nvSpPr>
      <xdr:spPr>
        <a:xfrm>
          <a:off x="11938000" y="284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127000</xdr:rowOff>
    </xdr:from>
    <xdr:to xmlns:xdr="http://schemas.openxmlformats.org/drawingml/2006/spreadsheetDrawing">
      <xdr:col>85</xdr:col>
      <xdr:colOff>66675</xdr:colOff>
      <xdr:row>15</xdr:row>
      <xdr:rowOff>127000</xdr:rowOff>
    </xdr:to>
    <xdr:cxnSp macro="">
      <xdr:nvCxnSpPr>
        <xdr:cNvPr id="119" name="直線コネクタ 118"/>
        <xdr:cNvCxnSpPr/>
      </xdr:nvCxnSpPr>
      <xdr:spPr>
        <a:xfrm>
          <a:off x="12446000" y="2698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156210</xdr:rowOff>
    </xdr:from>
    <xdr:ext cx="506730" cy="257810"/>
    <xdr:sp macro="" textlink="">
      <xdr:nvSpPr>
        <xdr:cNvPr id="120" name="テキスト ボックス 119"/>
        <xdr:cNvSpPr txBox="1"/>
      </xdr:nvSpPr>
      <xdr:spPr>
        <a:xfrm>
          <a:off x="11938000" y="255651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12700</xdr:rowOff>
    </xdr:from>
    <xdr:to xmlns:xdr="http://schemas.openxmlformats.org/drawingml/2006/spreadsheetDrawing">
      <xdr:col>85</xdr:col>
      <xdr:colOff>66675</xdr:colOff>
      <xdr:row>14</xdr:row>
      <xdr:rowOff>12700</xdr:rowOff>
    </xdr:to>
    <xdr:cxnSp macro="">
      <xdr:nvCxnSpPr>
        <xdr:cNvPr id="121" name="直線コネクタ 120"/>
        <xdr:cNvCxnSpPr/>
      </xdr:nvCxnSpPr>
      <xdr:spPr>
        <a:xfrm>
          <a:off x="12446000" y="241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41910</xdr:rowOff>
    </xdr:from>
    <xdr:ext cx="506730" cy="257810"/>
    <xdr:sp macro="" textlink="">
      <xdr:nvSpPr>
        <xdr:cNvPr id="122" name="テキスト ボックス 121"/>
        <xdr:cNvSpPr txBox="1"/>
      </xdr:nvSpPr>
      <xdr:spPr>
        <a:xfrm>
          <a:off x="11938000" y="22707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69850</xdr:rowOff>
    </xdr:from>
    <xdr:to xmlns:xdr="http://schemas.openxmlformats.org/drawingml/2006/spreadsheetDrawing">
      <xdr:col>85</xdr:col>
      <xdr:colOff>66675</xdr:colOff>
      <xdr:row>12</xdr:row>
      <xdr:rowOff>69850</xdr:rowOff>
    </xdr:to>
    <xdr:cxnSp macro="">
      <xdr:nvCxnSpPr>
        <xdr:cNvPr id="123" name="直線コネクタ 122"/>
        <xdr:cNvCxnSpPr/>
      </xdr:nvCxnSpPr>
      <xdr:spPr>
        <a:xfrm>
          <a:off x="12446000" y="2127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99060</xdr:rowOff>
    </xdr:from>
    <xdr:ext cx="506730" cy="257810"/>
    <xdr:sp macro="" textlink="">
      <xdr:nvSpPr>
        <xdr:cNvPr id="124" name="テキスト ボックス 123"/>
        <xdr:cNvSpPr txBox="1"/>
      </xdr:nvSpPr>
      <xdr:spPr>
        <a:xfrm>
          <a:off x="11938000" y="198501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5" name="直線コネクタ 124"/>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6730" cy="257810"/>
    <xdr:sp macro="" textlink="">
      <xdr:nvSpPr>
        <xdr:cNvPr id="126" name="テキスト ボックス 125"/>
        <xdr:cNvSpPr txBox="1"/>
      </xdr:nvSpPr>
      <xdr:spPr>
        <a:xfrm>
          <a:off x="11938000" y="169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7"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60325</xdr:rowOff>
    </xdr:from>
    <xdr:to xmlns:xdr="http://schemas.openxmlformats.org/drawingml/2006/spreadsheetDrawing">
      <xdr:col>82</xdr:col>
      <xdr:colOff>107950</xdr:colOff>
      <xdr:row>21</xdr:row>
      <xdr:rowOff>107950</xdr:rowOff>
    </xdr:to>
    <xdr:cxnSp macro="">
      <xdr:nvCxnSpPr>
        <xdr:cNvPr id="128" name="直線コネクタ 127"/>
        <xdr:cNvCxnSpPr/>
      </xdr:nvCxnSpPr>
      <xdr:spPr>
        <a:xfrm flipV="1">
          <a:off x="16510000" y="2289175"/>
          <a:ext cx="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80010</xdr:rowOff>
    </xdr:from>
    <xdr:ext cx="762000" cy="259080"/>
    <xdr:sp macro="" textlink="">
      <xdr:nvSpPr>
        <xdr:cNvPr id="129" name="物件費最小値テキスト"/>
        <xdr:cNvSpPr txBox="1"/>
      </xdr:nvSpPr>
      <xdr:spPr>
        <a:xfrm>
          <a:off x="16598900" y="3680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107950</xdr:rowOff>
    </xdr:from>
    <xdr:to xmlns:xdr="http://schemas.openxmlformats.org/drawingml/2006/spreadsheetDrawing">
      <xdr:col>82</xdr:col>
      <xdr:colOff>196850</xdr:colOff>
      <xdr:row>21</xdr:row>
      <xdr:rowOff>107950</xdr:rowOff>
    </xdr:to>
    <xdr:cxnSp macro="">
      <xdr:nvCxnSpPr>
        <xdr:cNvPr id="130" name="直線コネクタ 129"/>
        <xdr:cNvCxnSpPr/>
      </xdr:nvCxnSpPr>
      <xdr:spPr>
        <a:xfrm>
          <a:off x="16421100" y="3708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146685</xdr:rowOff>
    </xdr:from>
    <xdr:ext cx="762000" cy="257810"/>
    <xdr:sp macro="" textlink="">
      <xdr:nvSpPr>
        <xdr:cNvPr id="131" name="物件費最大値テキスト"/>
        <xdr:cNvSpPr txBox="1"/>
      </xdr:nvSpPr>
      <xdr:spPr>
        <a:xfrm>
          <a:off x="16598900" y="20326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60325</xdr:rowOff>
    </xdr:from>
    <xdr:to xmlns:xdr="http://schemas.openxmlformats.org/drawingml/2006/spreadsheetDrawing">
      <xdr:col>82</xdr:col>
      <xdr:colOff>196850</xdr:colOff>
      <xdr:row>13</xdr:row>
      <xdr:rowOff>60325</xdr:rowOff>
    </xdr:to>
    <xdr:cxnSp macro="">
      <xdr:nvCxnSpPr>
        <xdr:cNvPr id="132" name="直線コネクタ 131"/>
        <xdr:cNvCxnSpPr/>
      </xdr:nvCxnSpPr>
      <xdr:spPr>
        <a:xfrm>
          <a:off x="16421100" y="2289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14</xdr:row>
      <xdr:rowOff>165100</xdr:rowOff>
    </xdr:from>
    <xdr:to xmlns:xdr="http://schemas.openxmlformats.org/drawingml/2006/spreadsheetDrawing">
      <xdr:col>82</xdr:col>
      <xdr:colOff>107950</xdr:colOff>
      <xdr:row>15</xdr:row>
      <xdr:rowOff>50800</xdr:rowOff>
    </xdr:to>
    <xdr:cxnSp macro="">
      <xdr:nvCxnSpPr>
        <xdr:cNvPr id="133" name="直線コネクタ 132"/>
        <xdr:cNvCxnSpPr/>
      </xdr:nvCxnSpPr>
      <xdr:spPr>
        <a:xfrm>
          <a:off x="15671800" y="256540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124460</xdr:rowOff>
    </xdr:from>
    <xdr:ext cx="762000" cy="259080"/>
    <xdr:sp macro="" textlink="">
      <xdr:nvSpPr>
        <xdr:cNvPr id="134" name="物件費平均値テキスト"/>
        <xdr:cNvSpPr txBox="1"/>
      </xdr:nvSpPr>
      <xdr:spPr>
        <a:xfrm>
          <a:off x="16598900" y="28676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152400</xdr:rowOff>
    </xdr:from>
    <xdr:to xmlns:xdr="http://schemas.openxmlformats.org/drawingml/2006/spreadsheetDrawing">
      <xdr:col>82</xdr:col>
      <xdr:colOff>158750</xdr:colOff>
      <xdr:row>17</xdr:row>
      <xdr:rowOff>82550</xdr:rowOff>
    </xdr:to>
    <xdr:sp macro="" textlink="">
      <xdr:nvSpPr>
        <xdr:cNvPr id="135" name="フローチャート: 判断 134"/>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14</xdr:row>
      <xdr:rowOff>117475</xdr:rowOff>
    </xdr:from>
    <xdr:to xmlns:xdr="http://schemas.openxmlformats.org/drawingml/2006/spreadsheetDrawing">
      <xdr:col>78</xdr:col>
      <xdr:colOff>69850</xdr:colOff>
      <xdr:row>14</xdr:row>
      <xdr:rowOff>165100</xdr:rowOff>
    </xdr:to>
    <xdr:cxnSp macro="">
      <xdr:nvCxnSpPr>
        <xdr:cNvPr id="136" name="直線コネクタ 135"/>
        <xdr:cNvCxnSpPr/>
      </xdr:nvCxnSpPr>
      <xdr:spPr>
        <a:xfrm>
          <a:off x="14782800" y="251777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95250</xdr:rowOff>
    </xdr:from>
    <xdr:to xmlns:xdr="http://schemas.openxmlformats.org/drawingml/2006/spreadsheetDrawing">
      <xdr:col>78</xdr:col>
      <xdr:colOff>120650</xdr:colOff>
      <xdr:row>17</xdr:row>
      <xdr:rowOff>25400</xdr:rowOff>
    </xdr:to>
    <xdr:sp macro="" textlink="">
      <xdr:nvSpPr>
        <xdr:cNvPr id="137" name="フローチャート: 判断 136"/>
        <xdr:cNvSpPr/>
      </xdr:nvSpPr>
      <xdr:spPr>
        <a:xfrm>
          <a:off x="15621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10160</xdr:rowOff>
    </xdr:from>
    <xdr:ext cx="736600" cy="259080"/>
    <xdr:sp macro="" textlink="">
      <xdr:nvSpPr>
        <xdr:cNvPr id="138" name="テキスト ボックス 137"/>
        <xdr:cNvSpPr txBox="1"/>
      </xdr:nvSpPr>
      <xdr:spPr>
        <a:xfrm>
          <a:off x="15290800" y="29248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14</xdr:row>
      <xdr:rowOff>22225</xdr:rowOff>
    </xdr:from>
    <xdr:to xmlns:xdr="http://schemas.openxmlformats.org/drawingml/2006/spreadsheetDrawing">
      <xdr:col>73</xdr:col>
      <xdr:colOff>180975</xdr:colOff>
      <xdr:row>14</xdr:row>
      <xdr:rowOff>117475</xdr:rowOff>
    </xdr:to>
    <xdr:cxnSp macro="">
      <xdr:nvCxnSpPr>
        <xdr:cNvPr id="139" name="直線コネクタ 138"/>
        <xdr:cNvCxnSpPr/>
      </xdr:nvCxnSpPr>
      <xdr:spPr>
        <a:xfrm>
          <a:off x="13893800" y="2422525"/>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57150</xdr:rowOff>
    </xdr:from>
    <xdr:to xmlns:xdr="http://schemas.openxmlformats.org/drawingml/2006/spreadsheetDrawing">
      <xdr:col>74</xdr:col>
      <xdr:colOff>31750</xdr:colOff>
      <xdr:row>16</xdr:row>
      <xdr:rowOff>158750</xdr:rowOff>
    </xdr:to>
    <xdr:sp macro="" textlink="">
      <xdr:nvSpPr>
        <xdr:cNvPr id="140" name="フローチャート: 判断 139"/>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143510</xdr:rowOff>
    </xdr:from>
    <xdr:ext cx="762000" cy="257810"/>
    <xdr:sp macro="" textlink="">
      <xdr:nvSpPr>
        <xdr:cNvPr id="141" name="テキスト ボックス 140"/>
        <xdr:cNvSpPr txBox="1"/>
      </xdr:nvSpPr>
      <xdr:spPr>
        <a:xfrm>
          <a:off x="14401800" y="28867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13</xdr:row>
      <xdr:rowOff>165100</xdr:rowOff>
    </xdr:from>
    <xdr:to xmlns:xdr="http://schemas.openxmlformats.org/drawingml/2006/spreadsheetDrawing">
      <xdr:col>69</xdr:col>
      <xdr:colOff>92075</xdr:colOff>
      <xdr:row>14</xdr:row>
      <xdr:rowOff>22225</xdr:rowOff>
    </xdr:to>
    <xdr:cxnSp macro="">
      <xdr:nvCxnSpPr>
        <xdr:cNvPr id="142" name="直線コネクタ 141"/>
        <xdr:cNvCxnSpPr/>
      </xdr:nvCxnSpPr>
      <xdr:spPr>
        <a:xfrm>
          <a:off x="13004800" y="239395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143510</xdr:rowOff>
    </xdr:from>
    <xdr:to xmlns:xdr="http://schemas.openxmlformats.org/drawingml/2006/spreadsheetDrawing">
      <xdr:col>69</xdr:col>
      <xdr:colOff>142875</xdr:colOff>
      <xdr:row>16</xdr:row>
      <xdr:rowOff>73025</xdr:rowOff>
    </xdr:to>
    <xdr:sp macro="" textlink="">
      <xdr:nvSpPr>
        <xdr:cNvPr id="143" name="フローチャート: 判断 142"/>
        <xdr:cNvSpPr/>
      </xdr:nvSpPr>
      <xdr:spPr>
        <a:xfrm>
          <a:off x="13843000" y="2715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57785</xdr:rowOff>
    </xdr:from>
    <xdr:ext cx="760730" cy="259080"/>
    <xdr:sp macro="" textlink="">
      <xdr:nvSpPr>
        <xdr:cNvPr id="144" name="テキスト ボックス 143"/>
        <xdr:cNvSpPr txBox="1"/>
      </xdr:nvSpPr>
      <xdr:spPr>
        <a:xfrm>
          <a:off x="13512800" y="280098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152400</xdr:rowOff>
    </xdr:from>
    <xdr:to xmlns:xdr="http://schemas.openxmlformats.org/drawingml/2006/spreadsheetDrawing">
      <xdr:col>65</xdr:col>
      <xdr:colOff>53975</xdr:colOff>
      <xdr:row>16</xdr:row>
      <xdr:rowOff>82550</xdr:rowOff>
    </xdr:to>
    <xdr:sp macro="" textlink="">
      <xdr:nvSpPr>
        <xdr:cNvPr id="145" name="フローチャート: 判断 144"/>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67310</xdr:rowOff>
    </xdr:from>
    <xdr:ext cx="762000" cy="259080"/>
    <xdr:sp macro="" textlink="">
      <xdr:nvSpPr>
        <xdr:cNvPr id="146" name="テキスト ボックス 145"/>
        <xdr:cNvSpPr txBox="1"/>
      </xdr:nvSpPr>
      <xdr:spPr>
        <a:xfrm>
          <a:off x="12623800" y="2810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7" name="テキスト ボックス 146"/>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0730" cy="259080"/>
    <xdr:sp macro="" textlink="">
      <xdr:nvSpPr>
        <xdr:cNvPr id="148" name="テキスト ボックス 147"/>
        <xdr:cNvSpPr txBox="1"/>
      </xdr:nvSpPr>
      <xdr:spPr>
        <a:xfrm>
          <a:off x="15455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0730" cy="259080"/>
    <xdr:sp macro="" textlink="">
      <xdr:nvSpPr>
        <xdr:cNvPr id="149" name="テキスト ボックス 148"/>
        <xdr:cNvSpPr txBox="1"/>
      </xdr:nvSpPr>
      <xdr:spPr>
        <a:xfrm>
          <a:off x="14566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50" name="テキスト ボックス 149"/>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0730" cy="259080"/>
    <xdr:sp macro="" textlink="">
      <xdr:nvSpPr>
        <xdr:cNvPr id="151" name="テキスト ボックス 150"/>
        <xdr:cNvSpPr txBox="1"/>
      </xdr:nvSpPr>
      <xdr:spPr>
        <a:xfrm>
          <a:off x="12788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0</xdr:rowOff>
    </xdr:from>
    <xdr:to xmlns:xdr="http://schemas.openxmlformats.org/drawingml/2006/spreadsheetDrawing">
      <xdr:col>82</xdr:col>
      <xdr:colOff>158750</xdr:colOff>
      <xdr:row>15</xdr:row>
      <xdr:rowOff>101600</xdr:rowOff>
    </xdr:to>
    <xdr:sp macro="" textlink="">
      <xdr:nvSpPr>
        <xdr:cNvPr id="152" name="楕円 151"/>
        <xdr:cNvSpPr/>
      </xdr:nvSpPr>
      <xdr:spPr>
        <a:xfrm>
          <a:off x="16459200" y="257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14</xdr:row>
      <xdr:rowOff>16510</xdr:rowOff>
    </xdr:from>
    <xdr:ext cx="762000" cy="259080"/>
    <xdr:sp macro="" textlink="">
      <xdr:nvSpPr>
        <xdr:cNvPr id="153" name="物件費該当値テキスト"/>
        <xdr:cNvSpPr txBox="1"/>
      </xdr:nvSpPr>
      <xdr:spPr>
        <a:xfrm>
          <a:off x="16598900" y="2416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14</xdr:row>
      <xdr:rowOff>114300</xdr:rowOff>
    </xdr:from>
    <xdr:to xmlns:xdr="http://schemas.openxmlformats.org/drawingml/2006/spreadsheetDrawing">
      <xdr:col>78</xdr:col>
      <xdr:colOff>120650</xdr:colOff>
      <xdr:row>15</xdr:row>
      <xdr:rowOff>44450</xdr:rowOff>
    </xdr:to>
    <xdr:sp macro="" textlink="">
      <xdr:nvSpPr>
        <xdr:cNvPr id="154" name="楕円 153"/>
        <xdr:cNvSpPr/>
      </xdr:nvSpPr>
      <xdr:spPr>
        <a:xfrm>
          <a:off x="15621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13</xdr:row>
      <xdr:rowOff>54610</xdr:rowOff>
    </xdr:from>
    <xdr:ext cx="736600" cy="257810"/>
    <xdr:sp macro="" textlink="">
      <xdr:nvSpPr>
        <xdr:cNvPr id="155" name="テキスト ボックス 154"/>
        <xdr:cNvSpPr txBox="1"/>
      </xdr:nvSpPr>
      <xdr:spPr>
        <a:xfrm>
          <a:off x="15290800" y="228346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14</xdr:row>
      <xdr:rowOff>66675</xdr:rowOff>
    </xdr:from>
    <xdr:to xmlns:xdr="http://schemas.openxmlformats.org/drawingml/2006/spreadsheetDrawing">
      <xdr:col>74</xdr:col>
      <xdr:colOff>31750</xdr:colOff>
      <xdr:row>14</xdr:row>
      <xdr:rowOff>168275</xdr:rowOff>
    </xdr:to>
    <xdr:sp macro="" textlink="">
      <xdr:nvSpPr>
        <xdr:cNvPr id="156" name="楕円 155"/>
        <xdr:cNvSpPr/>
      </xdr:nvSpPr>
      <xdr:spPr>
        <a:xfrm>
          <a:off x="14732000" y="246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6985</xdr:rowOff>
    </xdr:from>
    <xdr:ext cx="762000" cy="257810"/>
    <xdr:sp macro="" textlink="">
      <xdr:nvSpPr>
        <xdr:cNvPr id="157" name="テキスト ボックス 156"/>
        <xdr:cNvSpPr txBox="1"/>
      </xdr:nvSpPr>
      <xdr:spPr>
        <a:xfrm>
          <a:off x="14401800" y="22358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13</xdr:row>
      <xdr:rowOff>143510</xdr:rowOff>
    </xdr:from>
    <xdr:to xmlns:xdr="http://schemas.openxmlformats.org/drawingml/2006/spreadsheetDrawing">
      <xdr:col>69</xdr:col>
      <xdr:colOff>142875</xdr:colOff>
      <xdr:row>14</xdr:row>
      <xdr:rowOff>73025</xdr:rowOff>
    </xdr:to>
    <xdr:sp macro="" textlink="">
      <xdr:nvSpPr>
        <xdr:cNvPr id="158" name="楕円 157"/>
        <xdr:cNvSpPr/>
      </xdr:nvSpPr>
      <xdr:spPr>
        <a:xfrm>
          <a:off x="13843000" y="23723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12</xdr:row>
      <xdr:rowOff>83185</xdr:rowOff>
    </xdr:from>
    <xdr:ext cx="760730" cy="259080"/>
    <xdr:sp macro="" textlink="">
      <xdr:nvSpPr>
        <xdr:cNvPr id="159" name="テキスト ボックス 158"/>
        <xdr:cNvSpPr txBox="1"/>
      </xdr:nvSpPr>
      <xdr:spPr>
        <a:xfrm>
          <a:off x="13512800" y="214058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13</xdr:row>
      <xdr:rowOff>114300</xdr:rowOff>
    </xdr:from>
    <xdr:to xmlns:xdr="http://schemas.openxmlformats.org/drawingml/2006/spreadsheetDrawing">
      <xdr:col>65</xdr:col>
      <xdr:colOff>53975</xdr:colOff>
      <xdr:row>14</xdr:row>
      <xdr:rowOff>44450</xdr:rowOff>
    </xdr:to>
    <xdr:sp macro="" textlink="">
      <xdr:nvSpPr>
        <xdr:cNvPr id="160" name="楕円 159"/>
        <xdr:cNvSpPr/>
      </xdr:nvSpPr>
      <xdr:spPr>
        <a:xfrm>
          <a:off x="12954000" y="234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12</xdr:row>
      <xdr:rowOff>54610</xdr:rowOff>
    </xdr:from>
    <xdr:ext cx="762000" cy="257810"/>
    <xdr:sp macro="" textlink="">
      <xdr:nvSpPr>
        <xdr:cNvPr id="161" name="テキスト ボックス 160"/>
        <xdr:cNvSpPr txBox="1"/>
      </xdr:nvSpPr>
      <xdr:spPr>
        <a:xfrm>
          <a:off x="12623800" y="21120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62" name="正方形/長方形 16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63" name="正方形/長方形 162"/>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64" name="正方形/長方形 163"/>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5" name="正方形/長方形 164"/>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6" name="正方形/長方形 165"/>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7" name="正方形/長方形 166"/>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8" name="正方形/長方形 167"/>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9" name="正方形/長方形 168"/>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70" name="正方形/長方形 16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71" name="正方形/長方形 170"/>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72" name="テキスト ボックス 171"/>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福祉サービスに関しては他団体と概ね同程度のものを提供しているとともに、子ども医療費の助成など独自の施策も展開しているところである。</a:t>
          </a:r>
          <a:endParaRPr lang="ja-JP" altLang="ja-JP" sz="1400">
            <a:effectLst/>
          </a:endParaRPr>
        </a:p>
        <a:p>
          <a:r>
            <a:rPr kumimoji="1" lang="ja-JP" altLang="ja-JP" sz="1100">
              <a:solidFill>
                <a:schemeClr val="dk1"/>
              </a:solidFill>
              <a:effectLst/>
              <a:latin typeface="+mn-lt"/>
              <a:ea typeface="+mn-ea"/>
              <a:cs typeface="+mn-cs"/>
            </a:rPr>
            <a:t>類似団体に比べて比率が低くなっているのは、町の高齢化率がそれほど高くないこと、障がい者サービス事業所が少ないこと、出生数の減少による子どもの数の減少などに起因するものと思われる。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7180" cy="225425"/>
    <xdr:sp macro="" textlink="">
      <xdr:nvSpPr>
        <xdr:cNvPr id="173" name="テキスト ボックス 172"/>
        <xdr:cNvSpPr txBox="1"/>
      </xdr:nvSpPr>
      <xdr:spPr>
        <a:xfrm>
          <a:off x="723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74" name="直線コネクタ 173"/>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6730" cy="257810"/>
    <xdr:sp macro="" textlink="">
      <xdr:nvSpPr>
        <xdr:cNvPr id="175" name="テキスト ボックス 174"/>
        <xdr:cNvSpPr txBox="1"/>
      </xdr:nvSpPr>
      <xdr:spPr>
        <a:xfrm>
          <a:off x="254000"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76" name="直線コネクタ 175"/>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6730" cy="259080"/>
    <xdr:sp macro="" textlink="">
      <xdr:nvSpPr>
        <xdr:cNvPr id="177" name="テキスト ボックス 176"/>
        <xdr:cNvSpPr txBox="1"/>
      </xdr:nvSpPr>
      <xdr:spPr>
        <a:xfrm>
          <a:off x="254000" y="10462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78" name="直線コネクタ 177"/>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6730" cy="259080"/>
    <xdr:sp macro="" textlink="">
      <xdr:nvSpPr>
        <xdr:cNvPr id="179" name="テキスト ボックス 178"/>
        <xdr:cNvSpPr txBox="1"/>
      </xdr:nvSpPr>
      <xdr:spPr>
        <a:xfrm>
          <a:off x="254000" y="1008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80" name="直線コネクタ 179"/>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6730" cy="257810"/>
    <xdr:sp macro="" textlink="">
      <xdr:nvSpPr>
        <xdr:cNvPr id="181" name="テキスト ボックス 180"/>
        <xdr:cNvSpPr txBox="1"/>
      </xdr:nvSpPr>
      <xdr:spPr>
        <a:xfrm>
          <a:off x="254000" y="9700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82" name="直線コネクタ 181"/>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6730" cy="259080"/>
    <xdr:sp macro="" textlink="">
      <xdr:nvSpPr>
        <xdr:cNvPr id="183" name="テキスト ボックス 182"/>
        <xdr:cNvSpPr txBox="1"/>
      </xdr:nvSpPr>
      <xdr:spPr>
        <a:xfrm>
          <a:off x="254000" y="9319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84" name="直線コネクタ 183"/>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6730" cy="259080"/>
    <xdr:sp macro="" textlink="">
      <xdr:nvSpPr>
        <xdr:cNvPr id="185" name="テキスト ボックス 184"/>
        <xdr:cNvSpPr txBox="1"/>
      </xdr:nvSpPr>
      <xdr:spPr>
        <a:xfrm>
          <a:off x="254000" y="893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6" name="直線コネクタ 185"/>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6730" cy="257810"/>
    <xdr:sp macro="" textlink="">
      <xdr:nvSpPr>
        <xdr:cNvPr id="187" name="テキスト ボックス 186"/>
        <xdr:cNvSpPr txBox="1"/>
      </xdr:nvSpPr>
      <xdr:spPr>
        <a:xfrm>
          <a:off x="254000" y="8557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127000</xdr:rowOff>
    </xdr:from>
    <xdr:to xmlns:xdr="http://schemas.openxmlformats.org/drawingml/2006/spreadsheetDrawing">
      <xdr:col>24</xdr:col>
      <xdr:colOff>25400</xdr:colOff>
      <xdr:row>61</xdr:row>
      <xdr:rowOff>12700</xdr:rowOff>
    </xdr:to>
    <xdr:cxnSp macro="">
      <xdr:nvCxnSpPr>
        <xdr:cNvPr id="189" name="直線コネクタ 188"/>
        <xdr:cNvCxnSpPr/>
      </xdr:nvCxnSpPr>
      <xdr:spPr>
        <a:xfrm flipV="1">
          <a:off x="4826000" y="9042400"/>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156210</xdr:rowOff>
    </xdr:from>
    <xdr:ext cx="762000" cy="257810"/>
    <xdr:sp macro="" textlink="">
      <xdr:nvSpPr>
        <xdr:cNvPr id="190" name="扶助費最小値テキスト"/>
        <xdr:cNvSpPr txBox="1"/>
      </xdr:nvSpPr>
      <xdr:spPr>
        <a:xfrm>
          <a:off x="4914900" y="104432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12700</xdr:rowOff>
    </xdr:from>
    <xdr:to xmlns:xdr="http://schemas.openxmlformats.org/drawingml/2006/spreadsheetDrawing">
      <xdr:col>24</xdr:col>
      <xdr:colOff>114300</xdr:colOff>
      <xdr:row>61</xdr:row>
      <xdr:rowOff>12700</xdr:rowOff>
    </xdr:to>
    <xdr:cxnSp macro="">
      <xdr:nvCxnSpPr>
        <xdr:cNvPr id="191" name="直線コネクタ 190"/>
        <xdr:cNvCxnSpPr/>
      </xdr:nvCxnSpPr>
      <xdr:spPr>
        <a:xfrm>
          <a:off x="4737100" y="10471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41910</xdr:rowOff>
    </xdr:from>
    <xdr:ext cx="762000" cy="257810"/>
    <xdr:sp macro="" textlink="">
      <xdr:nvSpPr>
        <xdr:cNvPr id="192" name="扶助費最大値テキスト"/>
        <xdr:cNvSpPr txBox="1"/>
      </xdr:nvSpPr>
      <xdr:spPr>
        <a:xfrm>
          <a:off x="4914900" y="87858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127000</xdr:rowOff>
    </xdr:from>
    <xdr:to xmlns:xdr="http://schemas.openxmlformats.org/drawingml/2006/spreadsheetDrawing">
      <xdr:col>24</xdr:col>
      <xdr:colOff>114300</xdr:colOff>
      <xdr:row>52</xdr:row>
      <xdr:rowOff>127000</xdr:rowOff>
    </xdr:to>
    <xdr:cxnSp macro="">
      <xdr:nvCxnSpPr>
        <xdr:cNvPr id="193" name="直線コネクタ 192"/>
        <xdr:cNvCxnSpPr/>
      </xdr:nvCxnSpPr>
      <xdr:spPr>
        <a:xfrm>
          <a:off x="4737100" y="9042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53</xdr:row>
      <xdr:rowOff>12700</xdr:rowOff>
    </xdr:from>
    <xdr:to xmlns:xdr="http://schemas.openxmlformats.org/drawingml/2006/spreadsheetDrawing">
      <xdr:col>24</xdr:col>
      <xdr:colOff>25400</xdr:colOff>
      <xdr:row>53</xdr:row>
      <xdr:rowOff>69850</xdr:rowOff>
    </xdr:to>
    <xdr:cxnSp macro="">
      <xdr:nvCxnSpPr>
        <xdr:cNvPr id="194" name="直線コネクタ 193"/>
        <xdr:cNvCxnSpPr/>
      </xdr:nvCxnSpPr>
      <xdr:spPr>
        <a:xfrm>
          <a:off x="3987800" y="909955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48260</xdr:rowOff>
    </xdr:from>
    <xdr:ext cx="762000" cy="259080"/>
    <xdr:sp macro="" textlink="">
      <xdr:nvSpPr>
        <xdr:cNvPr id="195" name="扶助費平均値テキスト"/>
        <xdr:cNvSpPr txBox="1"/>
      </xdr:nvSpPr>
      <xdr:spPr>
        <a:xfrm>
          <a:off x="4914900" y="94780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76200</xdr:rowOff>
    </xdr:from>
    <xdr:to xmlns:xdr="http://schemas.openxmlformats.org/drawingml/2006/spreadsheetDrawing">
      <xdr:col>24</xdr:col>
      <xdr:colOff>76200</xdr:colOff>
      <xdr:row>56</xdr:row>
      <xdr:rowOff>6350</xdr:rowOff>
    </xdr:to>
    <xdr:sp macro="" textlink="">
      <xdr:nvSpPr>
        <xdr:cNvPr id="196" name="フローチャート: 判断 195"/>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53</xdr:row>
      <xdr:rowOff>12700</xdr:rowOff>
    </xdr:from>
    <xdr:to xmlns:xdr="http://schemas.openxmlformats.org/drawingml/2006/spreadsheetDrawing">
      <xdr:col>19</xdr:col>
      <xdr:colOff>187325</xdr:colOff>
      <xdr:row>53</xdr:row>
      <xdr:rowOff>12700</xdr:rowOff>
    </xdr:to>
    <xdr:cxnSp macro="">
      <xdr:nvCxnSpPr>
        <xdr:cNvPr id="197" name="直線コネクタ 196"/>
        <xdr:cNvCxnSpPr/>
      </xdr:nvCxnSpPr>
      <xdr:spPr>
        <a:xfrm>
          <a:off x="3098800" y="90995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19050</xdr:rowOff>
    </xdr:from>
    <xdr:to xmlns:xdr="http://schemas.openxmlformats.org/drawingml/2006/spreadsheetDrawing">
      <xdr:col>20</xdr:col>
      <xdr:colOff>38100</xdr:colOff>
      <xdr:row>55</xdr:row>
      <xdr:rowOff>120650</xdr:rowOff>
    </xdr:to>
    <xdr:sp macro="" textlink="">
      <xdr:nvSpPr>
        <xdr:cNvPr id="198" name="フローチャート: 判断 197"/>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105410</xdr:rowOff>
    </xdr:from>
    <xdr:ext cx="735330" cy="259080"/>
    <xdr:sp macro="" textlink="">
      <xdr:nvSpPr>
        <xdr:cNvPr id="199" name="テキスト ボックス 198"/>
        <xdr:cNvSpPr txBox="1"/>
      </xdr:nvSpPr>
      <xdr:spPr>
        <a:xfrm>
          <a:off x="3606800" y="953516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53</xdr:row>
      <xdr:rowOff>12700</xdr:rowOff>
    </xdr:from>
    <xdr:to xmlns:xdr="http://schemas.openxmlformats.org/drawingml/2006/spreadsheetDrawing">
      <xdr:col>15</xdr:col>
      <xdr:colOff>98425</xdr:colOff>
      <xdr:row>53</xdr:row>
      <xdr:rowOff>31750</xdr:rowOff>
    </xdr:to>
    <xdr:cxnSp macro="">
      <xdr:nvCxnSpPr>
        <xdr:cNvPr id="200" name="直線コネクタ 199"/>
        <xdr:cNvCxnSpPr/>
      </xdr:nvCxnSpPr>
      <xdr:spPr>
        <a:xfrm flipV="1">
          <a:off x="2209800" y="90995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54</xdr:row>
      <xdr:rowOff>152400</xdr:rowOff>
    </xdr:from>
    <xdr:to xmlns:xdr="http://schemas.openxmlformats.org/drawingml/2006/spreadsheetDrawing">
      <xdr:col>15</xdr:col>
      <xdr:colOff>149225</xdr:colOff>
      <xdr:row>55</xdr:row>
      <xdr:rowOff>82550</xdr:rowOff>
    </xdr:to>
    <xdr:sp macro="" textlink="">
      <xdr:nvSpPr>
        <xdr:cNvPr id="201" name="フローチャート: 判断 200"/>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67310</xdr:rowOff>
    </xdr:from>
    <xdr:ext cx="762000" cy="259080"/>
    <xdr:sp macro="" textlink="">
      <xdr:nvSpPr>
        <xdr:cNvPr id="202" name="テキスト ボックス 201"/>
        <xdr:cNvSpPr txBox="1"/>
      </xdr:nvSpPr>
      <xdr:spPr>
        <a:xfrm>
          <a:off x="2717800" y="949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53</xdr:row>
      <xdr:rowOff>31750</xdr:rowOff>
    </xdr:from>
    <xdr:to xmlns:xdr="http://schemas.openxmlformats.org/drawingml/2006/spreadsheetDrawing">
      <xdr:col>11</xdr:col>
      <xdr:colOff>9525</xdr:colOff>
      <xdr:row>53</xdr:row>
      <xdr:rowOff>50800</xdr:rowOff>
    </xdr:to>
    <xdr:cxnSp macro="">
      <xdr:nvCxnSpPr>
        <xdr:cNvPr id="203" name="直線コネクタ 202"/>
        <xdr:cNvCxnSpPr/>
      </xdr:nvCxnSpPr>
      <xdr:spPr>
        <a:xfrm flipV="1">
          <a:off x="1320800" y="911860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54</xdr:row>
      <xdr:rowOff>133350</xdr:rowOff>
    </xdr:from>
    <xdr:to xmlns:xdr="http://schemas.openxmlformats.org/drawingml/2006/spreadsheetDrawing">
      <xdr:col>11</xdr:col>
      <xdr:colOff>60325</xdr:colOff>
      <xdr:row>55</xdr:row>
      <xdr:rowOff>63500</xdr:rowOff>
    </xdr:to>
    <xdr:sp macro="" textlink="">
      <xdr:nvSpPr>
        <xdr:cNvPr id="204" name="フローチャート: 判断 203"/>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48260</xdr:rowOff>
    </xdr:from>
    <xdr:ext cx="760730" cy="259080"/>
    <xdr:sp macro="" textlink="">
      <xdr:nvSpPr>
        <xdr:cNvPr id="205" name="テキスト ボックス 204"/>
        <xdr:cNvSpPr txBox="1"/>
      </xdr:nvSpPr>
      <xdr:spPr>
        <a:xfrm>
          <a:off x="1828800" y="94780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0</xdr:rowOff>
    </xdr:from>
    <xdr:to xmlns:xdr="http://schemas.openxmlformats.org/drawingml/2006/spreadsheetDrawing">
      <xdr:col>6</xdr:col>
      <xdr:colOff>171450</xdr:colOff>
      <xdr:row>55</xdr:row>
      <xdr:rowOff>101600</xdr:rowOff>
    </xdr:to>
    <xdr:sp macro="" textlink="">
      <xdr:nvSpPr>
        <xdr:cNvPr id="206" name="フローチャート: 判断 205"/>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86360</xdr:rowOff>
    </xdr:from>
    <xdr:ext cx="760730" cy="257810"/>
    <xdr:sp macro="" textlink="">
      <xdr:nvSpPr>
        <xdr:cNvPr id="207" name="テキスト ボックス 206"/>
        <xdr:cNvSpPr txBox="1"/>
      </xdr:nvSpPr>
      <xdr:spPr>
        <a:xfrm>
          <a:off x="939800" y="951611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8" name="テキスト ボックス 207"/>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9" name="テキスト ボックス 208"/>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0730" cy="259080"/>
    <xdr:sp macro="" textlink="">
      <xdr:nvSpPr>
        <xdr:cNvPr id="210" name="テキスト ボックス 209"/>
        <xdr:cNvSpPr txBox="1"/>
      </xdr:nvSpPr>
      <xdr:spPr>
        <a:xfrm>
          <a:off x="2882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11" name="テキスト ボックス 210"/>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12" name="テキスト ボックス 211"/>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53</xdr:row>
      <xdr:rowOff>19050</xdr:rowOff>
    </xdr:from>
    <xdr:to xmlns:xdr="http://schemas.openxmlformats.org/drawingml/2006/spreadsheetDrawing">
      <xdr:col>24</xdr:col>
      <xdr:colOff>76200</xdr:colOff>
      <xdr:row>53</xdr:row>
      <xdr:rowOff>120650</xdr:rowOff>
    </xdr:to>
    <xdr:sp macro="" textlink="">
      <xdr:nvSpPr>
        <xdr:cNvPr id="213" name="楕円 212"/>
        <xdr:cNvSpPr/>
      </xdr:nvSpPr>
      <xdr:spPr>
        <a:xfrm>
          <a:off x="47752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52</xdr:row>
      <xdr:rowOff>99060</xdr:rowOff>
    </xdr:from>
    <xdr:ext cx="762000" cy="257810"/>
    <xdr:sp macro="" textlink="">
      <xdr:nvSpPr>
        <xdr:cNvPr id="214" name="扶助費該当値テキスト"/>
        <xdr:cNvSpPr txBox="1"/>
      </xdr:nvSpPr>
      <xdr:spPr>
        <a:xfrm>
          <a:off x="4914900" y="9014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52</xdr:row>
      <xdr:rowOff>133350</xdr:rowOff>
    </xdr:from>
    <xdr:to xmlns:xdr="http://schemas.openxmlformats.org/drawingml/2006/spreadsheetDrawing">
      <xdr:col>20</xdr:col>
      <xdr:colOff>38100</xdr:colOff>
      <xdr:row>53</xdr:row>
      <xdr:rowOff>63500</xdr:rowOff>
    </xdr:to>
    <xdr:sp macro="" textlink="">
      <xdr:nvSpPr>
        <xdr:cNvPr id="215" name="楕円 214"/>
        <xdr:cNvSpPr/>
      </xdr:nvSpPr>
      <xdr:spPr>
        <a:xfrm>
          <a:off x="3937000" y="90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51</xdr:row>
      <xdr:rowOff>73660</xdr:rowOff>
    </xdr:from>
    <xdr:ext cx="735330" cy="259080"/>
    <xdr:sp macro="" textlink="">
      <xdr:nvSpPr>
        <xdr:cNvPr id="216" name="テキスト ボックス 215"/>
        <xdr:cNvSpPr txBox="1"/>
      </xdr:nvSpPr>
      <xdr:spPr>
        <a:xfrm>
          <a:off x="3606800" y="881761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52</xdr:row>
      <xdr:rowOff>133350</xdr:rowOff>
    </xdr:from>
    <xdr:to xmlns:xdr="http://schemas.openxmlformats.org/drawingml/2006/spreadsheetDrawing">
      <xdr:col>15</xdr:col>
      <xdr:colOff>149225</xdr:colOff>
      <xdr:row>53</xdr:row>
      <xdr:rowOff>63500</xdr:rowOff>
    </xdr:to>
    <xdr:sp macro="" textlink="">
      <xdr:nvSpPr>
        <xdr:cNvPr id="217" name="楕円 216"/>
        <xdr:cNvSpPr/>
      </xdr:nvSpPr>
      <xdr:spPr>
        <a:xfrm>
          <a:off x="3048000" y="90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51</xdr:row>
      <xdr:rowOff>73660</xdr:rowOff>
    </xdr:from>
    <xdr:ext cx="762000" cy="259080"/>
    <xdr:sp macro="" textlink="">
      <xdr:nvSpPr>
        <xdr:cNvPr id="218" name="テキスト ボックス 217"/>
        <xdr:cNvSpPr txBox="1"/>
      </xdr:nvSpPr>
      <xdr:spPr>
        <a:xfrm>
          <a:off x="2717800" y="8817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52</xdr:row>
      <xdr:rowOff>152400</xdr:rowOff>
    </xdr:from>
    <xdr:to xmlns:xdr="http://schemas.openxmlformats.org/drawingml/2006/spreadsheetDrawing">
      <xdr:col>11</xdr:col>
      <xdr:colOff>60325</xdr:colOff>
      <xdr:row>53</xdr:row>
      <xdr:rowOff>82550</xdr:rowOff>
    </xdr:to>
    <xdr:sp macro="" textlink="">
      <xdr:nvSpPr>
        <xdr:cNvPr id="219" name="楕円 218"/>
        <xdr:cNvSpPr/>
      </xdr:nvSpPr>
      <xdr:spPr>
        <a:xfrm>
          <a:off x="2159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51</xdr:row>
      <xdr:rowOff>92710</xdr:rowOff>
    </xdr:from>
    <xdr:ext cx="760730" cy="259080"/>
    <xdr:sp macro="" textlink="">
      <xdr:nvSpPr>
        <xdr:cNvPr id="220" name="テキスト ボックス 219"/>
        <xdr:cNvSpPr txBox="1"/>
      </xdr:nvSpPr>
      <xdr:spPr>
        <a:xfrm>
          <a:off x="1828800" y="8836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53</xdr:row>
      <xdr:rowOff>0</xdr:rowOff>
    </xdr:from>
    <xdr:to xmlns:xdr="http://schemas.openxmlformats.org/drawingml/2006/spreadsheetDrawing">
      <xdr:col>6</xdr:col>
      <xdr:colOff>171450</xdr:colOff>
      <xdr:row>53</xdr:row>
      <xdr:rowOff>101600</xdr:rowOff>
    </xdr:to>
    <xdr:sp macro="" textlink="">
      <xdr:nvSpPr>
        <xdr:cNvPr id="221" name="楕円 220"/>
        <xdr:cNvSpPr/>
      </xdr:nvSpPr>
      <xdr:spPr>
        <a:xfrm>
          <a:off x="1270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51</xdr:row>
      <xdr:rowOff>111760</xdr:rowOff>
    </xdr:from>
    <xdr:ext cx="760730" cy="257810"/>
    <xdr:sp macro="" textlink="">
      <xdr:nvSpPr>
        <xdr:cNvPr id="222" name="テキスト ボックス 221"/>
        <xdr:cNvSpPr txBox="1"/>
      </xdr:nvSpPr>
      <xdr:spPr>
        <a:xfrm>
          <a:off x="939800" y="885571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経費節減努力等により類似団体を下回って推移している。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令和5年度以降補助費等の割合が大幅に上昇していることから、相対的にその他の経費の割合が低くなった、ということも要因の一つであると考える。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7180" cy="225425"/>
    <xdr:sp macro="" textlink="">
      <xdr:nvSpPr>
        <xdr:cNvPr id="234" name="テキスト ボックス 233"/>
        <xdr:cNvSpPr txBox="1"/>
      </xdr:nvSpPr>
      <xdr:spPr>
        <a:xfrm>
          <a:off x="12407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5" name="直線コネクタ 234"/>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6730" cy="257810"/>
    <xdr:sp macro="" textlink="">
      <xdr:nvSpPr>
        <xdr:cNvPr id="236" name="テキスト ボックス 235"/>
        <xdr:cNvSpPr txBox="1"/>
      </xdr:nvSpPr>
      <xdr:spPr>
        <a:xfrm>
          <a:off x="11938000"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7" name="直線コネクタ 236"/>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6730" cy="259080"/>
    <xdr:sp macro="" textlink="">
      <xdr:nvSpPr>
        <xdr:cNvPr id="238" name="テキスト ボックス 237"/>
        <xdr:cNvSpPr txBox="1"/>
      </xdr:nvSpPr>
      <xdr:spPr>
        <a:xfrm>
          <a:off x="11938000" y="10462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9" name="直線コネクタ 238"/>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6730" cy="259080"/>
    <xdr:sp macro="" textlink="">
      <xdr:nvSpPr>
        <xdr:cNvPr id="240" name="テキスト ボックス 239"/>
        <xdr:cNvSpPr txBox="1"/>
      </xdr:nvSpPr>
      <xdr:spPr>
        <a:xfrm>
          <a:off x="11938000" y="1008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41" name="直線コネクタ 240"/>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6730" cy="257810"/>
    <xdr:sp macro="" textlink="">
      <xdr:nvSpPr>
        <xdr:cNvPr id="242" name="テキスト ボックス 241"/>
        <xdr:cNvSpPr txBox="1"/>
      </xdr:nvSpPr>
      <xdr:spPr>
        <a:xfrm>
          <a:off x="11938000" y="9700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43" name="直線コネクタ 242"/>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6730" cy="259080"/>
    <xdr:sp macro="" textlink="">
      <xdr:nvSpPr>
        <xdr:cNvPr id="244" name="テキスト ボックス 243"/>
        <xdr:cNvSpPr txBox="1"/>
      </xdr:nvSpPr>
      <xdr:spPr>
        <a:xfrm>
          <a:off x="11938000" y="9319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45" name="直線コネクタ 244"/>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6730" cy="259080"/>
    <xdr:sp macro="" textlink="">
      <xdr:nvSpPr>
        <xdr:cNvPr id="246" name="テキスト ボックス 245"/>
        <xdr:cNvSpPr txBox="1"/>
      </xdr:nvSpPr>
      <xdr:spPr>
        <a:xfrm>
          <a:off x="11938000" y="893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7" name="直線コネクタ 246"/>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8"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62230</xdr:rowOff>
    </xdr:from>
    <xdr:to xmlns:xdr="http://schemas.openxmlformats.org/drawingml/2006/spreadsheetDrawing">
      <xdr:col>82</xdr:col>
      <xdr:colOff>107950</xdr:colOff>
      <xdr:row>61</xdr:row>
      <xdr:rowOff>77470</xdr:rowOff>
    </xdr:to>
    <xdr:cxnSp macro="">
      <xdr:nvCxnSpPr>
        <xdr:cNvPr id="249" name="直線コネクタ 248"/>
        <xdr:cNvCxnSpPr/>
      </xdr:nvCxnSpPr>
      <xdr:spPr>
        <a:xfrm flipV="1">
          <a:off x="16510000" y="9149080"/>
          <a:ext cx="0" cy="1386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49530</xdr:rowOff>
    </xdr:from>
    <xdr:ext cx="762000" cy="259080"/>
    <xdr:sp macro="" textlink="">
      <xdr:nvSpPr>
        <xdr:cNvPr id="250" name="その他最小値テキスト"/>
        <xdr:cNvSpPr txBox="1"/>
      </xdr:nvSpPr>
      <xdr:spPr>
        <a:xfrm>
          <a:off x="16598900" y="10507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77470</xdr:rowOff>
    </xdr:from>
    <xdr:to xmlns:xdr="http://schemas.openxmlformats.org/drawingml/2006/spreadsheetDrawing">
      <xdr:col>82</xdr:col>
      <xdr:colOff>196850</xdr:colOff>
      <xdr:row>61</xdr:row>
      <xdr:rowOff>77470</xdr:rowOff>
    </xdr:to>
    <xdr:cxnSp macro="">
      <xdr:nvCxnSpPr>
        <xdr:cNvPr id="251" name="直線コネクタ 250"/>
        <xdr:cNvCxnSpPr/>
      </xdr:nvCxnSpPr>
      <xdr:spPr>
        <a:xfrm>
          <a:off x="16421100" y="10535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148590</xdr:rowOff>
    </xdr:from>
    <xdr:ext cx="762000" cy="259080"/>
    <xdr:sp macro="" textlink="">
      <xdr:nvSpPr>
        <xdr:cNvPr id="252" name="その他最大値テキスト"/>
        <xdr:cNvSpPr txBox="1"/>
      </xdr:nvSpPr>
      <xdr:spPr>
        <a:xfrm>
          <a:off x="16598900" y="8892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62230</xdr:rowOff>
    </xdr:from>
    <xdr:to xmlns:xdr="http://schemas.openxmlformats.org/drawingml/2006/spreadsheetDrawing">
      <xdr:col>82</xdr:col>
      <xdr:colOff>196850</xdr:colOff>
      <xdr:row>53</xdr:row>
      <xdr:rowOff>62230</xdr:rowOff>
    </xdr:to>
    <xdr:cxnSp macro="">
      <xdr:nvCxnSpPr>
        <xdr:cNvPr id="253" name="直線コネクタ 252"/>
        <xdr:cNvCxnSpPr/>
      </xdr:nvCxnSpPr>
      <xdr:spPr>
        <a:xfrm>
          <a:off x="16421100" y="9149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55</xdr:row>
      <xdr:rowOff>54610</xdr:rowOff>
    </xdr:from>
    <xdr:to xmlns:xdr="http://schemas.openxmlformats.org/drawingml/2006/spreadsheetDrawing">
      <xdr:col>82</xdr:col>
      <xdr:colOff>107950</xdr:colOff>
      <xdr:row>55</xdr:row>
      <xdr:rowOff>85090</xdr:rowOff>
    </xdr:to>
    <xdr:cxnSp macro="">
      <xdr:nvCxnSpPr>
        <xdr:cNvPr id="254" name="直線コネクタ 253"/>
        <xdr:cNvCxnSpPr/>
      </xdr:nvCxnSpPr>
      <xdr:spPr>
        <a:xfrm>
          <a:off x="15671800" y="948436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154940</xdr:rowOff>
    </xdr:from>
    <xdr:ext cx="762000" cy="257810"/>
    <xdr:sp macro="" textlink="">
      <xdr:nvSpPr>
        <xdr:cNvPr id="255" name="その他平均値テキスト"/>
        <xdr:cNvSpPr txBox="1"/>
      </xdr:nvSpPr>
      <xdr:spPr>
        <a:xfrm>
          <a:off x="16598900" y="975614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11430</xdr:rowOff>
    </xdr:from>
    <xdr:to xmlns:xdr="http://schemas.openxmlformats.org/drawingml/2006/spreadsheetDrawing">
      <xdr:col>82</xdr:col>
      <xdr:colOff>158750</xdr:colOff>
      <xdr:row>57</xdr:row>
      <xdr:rowOff>113030</xdr:rowOff>
    </xdr:to>
    <xdr:sp macro="" textlink="">
      <xdr:nvSpPr>
        <xdr:cNvPr id="256" name="フローチャート: 判断 255"/>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55</xdr:row>
      <xdr:rowOff>54610</xdr:rowOff>
    </xdr:from>
    <xdr:to xmlns:xdr="http://schemas.openxmlformats.org/drawingml/2006/spreadsheetDrawing">
      <xdr:col>78</xdr:col>
      <xdr:colOff>69850</xdr:colOff>
      <xdr:row>56</xdr:row>
      <xdr:rowOff>66040</xdr:rowOff>
    </xdr:to>
    <xdr:cxnSp macro="">
      <xdr:nvCxnSpPr>
        <xdr:cNvPr id="257" name="直線コネクタ 256"/>
        <xdr:cNvCxnSpPr/>
      </xdr:nvCxnSpPr>
      <xdr:spPr>
        <a:xfrm flipV="1">
          <a:off x="14782800" y="9484360"/>
          <a:ext cx="8890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133350</xdr:rowOff>
    </xdr:from>
    <xdr:to xmlns:xdr="http://schemas.openxmlformats.org/drawingml/2006/spreadsheetDrawing">
      <xdr:col>78</xdr:col>
      <xdr:colOff>120650</xdr:colOff>
      <xdr:row>58</xdr:row>
      <xdr:rowOff>63500</xdr:rowOff>
    </xdr:to>
    <xdr:sp macro="" textlink="">
      <xdr:nvSpPr>
        <xdr:cNvPr id="258" name="フローチャート: 判断 257"/>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48260</xdr:rowOff>
    </xdr:from>
    <xdr:ext cx="736600" cy="259080"/>
    <xdr:sp macro="" textlink="">
      <xdr:nvSpPr>
        <xdr:cNvPr id="259" name="テキスト ボックス 258"/>
        <xdr:cNvSpPr txBox="1"/>
      </xdr:nvSpPr>
      <xdr:spPr>
        <a:xfrm>
          <a:off x="15290800" y="99923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56</xdr:row>
      <xdr:rowOff>66040</xdr:rowOff>
    </xdr:from>
    <xdr:to xmlns:xdr="http://schemas.openxmlformats.org/drawingml/2006/spreadsheetDrawing">
      <xdr:col>73</xdr:col>
      <xdr:colOff>180975</xdr:colOff>
      <xdr:row>56</xdr:row>
      <xdr:rowOff>104140</xdr:rowOff>
    </xdr:to>
    <xdr:cxnSp macro="">
      <xdr:nvCxnSpPr>
        <xdr:cNvPr id="260" name="直線コネクタ 259"/>
        <xdr:cNvCxnSpPr/>
      </xdr:nvCxnSpPr>
      <xdr:spPr>
        <a:xfrm flipV="1">
          <a:off x="13893800" y="966724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148590</xdr:rowOff>
    </xdr:from>
    <xdr:to xmlns:xdr="http://schemas.openxmlformats.org/drawingml/2006/spreadsheetDrawing">
      <xdr:col>74</xdr:col>
      <xdr:colOff>31750</xdr:colOff>
      <xdr:row>58</xdr:row>
      <xdr:rowOff>78740</xdr:rowOff>
    </xdr:to>
    <xdr:sp macro="" textlink="">
      <xdr:nvSpPr>
        <xdr:cNvPr id="261" name="フローチャート: 判断 260"/>
        <xdr:cNvSpPr/>
      </xdr:nvSpPr>
      <xdr:spPr>
        <a:xfrm>
          <a:off x="147320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63500</xdr:rowOff>
    </xdr:from>
    <xdr:ext cx="762000" cy="257810"/>
    <xdr:sp macro="" textlink="">
      <xdr:nvSpPr>
        <xdr:cNvPr id="262" name="テキスト ボックス 261"/>
        <xdr:cNvSpPr txBox="1"/>
      </xdr:nvSpPr>
      <xdr:spPr>
        <a:xfrm>
          <a:off x="14401800" y="100076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56</xdr:row>
      <xdr:rowOff>104140</xdr:rowOff>
    </xdr:from>
    <xdr:to xmlns:xdr="http://schemas.openxmlformats.org/drawingml/2006/spreadsheetDrawing">
      <xdr:col>69</xdr:col>
      <xdr:colOff>92075</xdr:colOff>
      <xdr:row>56</xdr:row>
      <xdr:rowOff>142240</xdr:rowOff>
    </xdr:to>
    <xdr:cxnSp macro="">
      <xdr:nvCxnSpPr>
        <xdr:cNvPr id="263" name="直線コネクタ 262"/>
        <xdr:cNvCxnSpPr/>
      </xdr:nvCxnSpPr>
      <xdr:spPr>
        <a:xfrm flipV="1">
          <a:off x="13004800" y="970534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140970</xdr:rowOff>
    </xdr:from>
    <xdr:to xmlns:xdr="http://schemas.openxmlformats.org/drawingml/2006/spreadsheetDrawing">
      <xdr:col>69</xdr:col>
      <xdr:colOff>142875</xdr:colOff>
      <xdr:row>58</xdr:row>
      <xdr:rowOff>71120</xdr:rowOff>
    </xdr:to>
    <xdr:sp macro="" textlink="">
      <xdr:nvSpPr>
        <xdr:cNvPr id="264" name="フローチャート: 判断 263"/>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55880</xdr:rowOff>
    </xdr:from>
    <xdr:ext cx="760730" cy="259080"/>
    <xdr:sp macro="" textlink="">
      <xdr:nvSpPr>
        <xdr:cNvPr id="265" name="テキスト ボックス 264"/>
        <xdr:cNvSpPr txBox="1"/>
      </xdr:nvSpPr>
      <xdr:spPr>
        <a:xfrm>
          <a:off x="13512800" y="99999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15240</xdr:rowOff>
    </xdr:from>
    <xdr:to xmlns:xdr="http://schemas.openxmlformats.org/drawingml/2006/spreadsheetDrawing">
      <xdr:col>65</xdr:col>
      <xdr:colOff>53975</xdr:colOff>
      <xdr:row>58</xdr:row>
      <xdr:rowOff>116840</xdr:rowOff>
    </xdr:to>
    <xdr:sp macro="" textlink="">
      <xdr:nvSpPr>
        <xdr:cNvPr id="266" name="フローチャート: 判断 265"/>
        <xdr:cNvSpPr/>
      </xdr:nvSpPr>
      <xdr:spPr>
        <a:xfrm>
          <a:off x="12954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101600</xdr:rowOff>
    </xdr:from>
    <xdr:ext cx="762000" cy="259080"/>
    <xdr:sp macro="" textlink="">
      <xdr:nvSpPr>
        <xdr:cNvPr id="267" name="テキスト ボックス 266"/>
        <xdr:cNvSpPr txBox="1"/>
      </xdr:nvSpPr>
      <xdr:spPr>
        <a:xfrm>
          <a:off x="12623800" y="10045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8" name="テキスト ボックス 267"/>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0730" cy="259080"/>
    <xdr:sp macro="" textlink="">
      <xdr:nvSpPr>
        <xdr:cNvPr id="269" name="テキスト ボックス 268"/>
        <xdr:cNvSpPr txBox="1"/>
      </xdr:nvSpPr>
      <xdr:spPr>
        <a:xfrm>
          <a:off x="15455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0730" cy="259080"/>
    <xdr:sp macro="" textlink="">
      <xdr:nvSpPr>
        <xdr:cNvPr id="270" name="テキスト ボックス 269"/>
        <xdr:cNvSpPr txBox="1"/>
      </xdr:nvSpPr>
      <xdr:spPr>
        <a:xfrm>
          <a:off x="14566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71" name="テキスト ボックス 270"/>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0730" cy="259080"/>
    <xdr:sp macro="" textlink="">
      <xdr:nvSpPr>
        <xdr:cNvPr id="272" name="テキスト ボックス 271"/>
        <xdr:cNvSpPr txBox="1"/>
      </xdr:nvSpPr>
      <xdr:spPr>
        <a:xfrm>
          <a:off x="12788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34290</xdr:rowOff>
    </xdr:from>
    <xdr:to xmlns:xdr="http://schemas.openxmlformats.org/drawingml/2006/spreadsheetDrawing">
      <xdr:col>82</xdr:col>
      <xdr:colOff>158750</xdr:colOff>
      <xdr:row>55</xdr:row>
      <xdr:rowOff>135890</xdr:rowOff>
    </xdr:to>
    <xdr:sp macro="" textlink="">
      <xdr:nvSpPr>
        <xdr:cNvPr id="273" name="楕円 272"/>
        <xdr:cNvSpPr/>
      </xdr:nvSpPr>
      <xdr:spPr>
        <a:xfrm>
          <a:off x="164592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54</xdr:row>
      <xdr:rowOff>50800</xdr:rowOff>
    </xdr:from>
    <xdr:ext cx="762000" cy="259080"/>
    <xdr:sp macro="" textlink="">
      <xdr:nvSpPr>
        <xdr:cNvPr id="274" name="その他該当値テキスト"/>
        <xdr:cNvSpPr txBox="1"/>
      </xdr:nvSpPr>
      <xdr:spPr>
        <a:xfrm>
          <a:off x="16598900" y="9309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55</xdr:row>
      <xdr:rowOff>3810</xdr:rowOff>
    </xdr:from>
    <xdr:to xmlns:xdr="http://schemas.openxmlformats.org/drawingml/2006/spreadsheetDrawing">
      <xdr:col>78</xdr:col>
      <xdr:colOff>120650</xdr:colOff>
      <xdr:row>55</xdr:row>
      <xdr:rowOff>105410</xdr:rowOff>
    </xdr:to>
    <xdr:sp macro="" textlink="">
      <xdr:nvSpPr>
        <xdr:cNvPr id="275" name="楕円 274"/>
        <xdr:cNvSpPr/>
      </xdr:nvSpPr>
      <xdr:spPr>
        <a:xfrm>
          <a:off x="15621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53</xdr:row>
      <xdr:rowOff>115570</xdr:rowOff>
    </xdr:from>
    <xdr:ext cx="736600" cy="259080"/>
    <xdr:sp macro="" textlink="">
      <xdr:nvSpPr>
        <xdr:cNvPr id="276" name="テキスト ボックス 275"/>
        <xdr:cNvSpPr txBox="1"/>
      </xdr:nvSpPr>
      <xdr:spPr>
        <a:xfrm>
          <a:off x="15290800" y="92024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56</xdr:row>
      <xdr:rowOff>15240</xdr:rowOff>
    </xdr:from>
    <xdr:to xmlns:xdr="http://schemas.openxmlformats.org/drawingml/2006/spreadsheetDrawing">
      <xdr:col>74</xdr:col>
      <xdr:colOff>31750</xdr:colOff>
      <xdr:row>56</xdr:row>
      <xdr:rowOff>116840</xdr:rowOff>
    </xdr:to>
    <xdr:sp macro="" textlink="">
      <xdr:nvSpPr>
        <xdr:cNvPr id="277" name="楕円 276"/>
        <xdr:cNvSpPr/>
      </xdr:nvSpPr>
      <xdr:spPr>
        <a:xfrm>
          <a:off x="14732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127000</xdr:rowOff>
    </xdr:from>
    <xdr:ext cx="762000" cy="259080"/>
    <xdr:sp macro="" textlink="">
      <xdr:nvSpPr>
        <xdr:cNvPr id="278" name="テキスト ボックス 277"/>
        <xdr:cNvSpPr txBox="1"/>
      </xdr:nvSpPr>
      <xdr:spPr>
        <a:xfrm>
          <a:off x="14401800" y="9385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56</xdr:row>
      <xdr:rowOff>53340</xdr:rowOff>
    </xdr:from>
    <xdr:to xmlns:xdr="http://schemas.openxmlformats.org/drawingml/2006/spreadsheetDrawing">
      <xdr:col>69</xdr:col>
      <xdr:colOff>142875</xdr:colOff>
      <xdr:row>56</xdr:row>
      <xdr:rowOff>154940</xdr:rowOff>
    </xdr:to>
    <xdr:sp macro="" textlink="">
      <xdr:nvSpPr>
        <xdr:cNvPr id="279" name="楕円 278"/>
        <xdr:cNvSpPr/>
      </xdr:nvSpPr>
      <xdr:spPr>
        <a:xfrm>
          <a:off x="13843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54</xdr:row>
      <xdr:rowOff>165100</xdr:rowOff>
    </xdr:from>
    <xdr:ext cx="760730" cy="259080"/>
    <xdr:sp macro="" textlink="">
      <xdr:nvSpPr>
        <xdr:cNvPr id="280" name="テキスト ボックス 279"/>
        <xdr:cNvSpPr txBox="1"/>
      </xdr:nvSpPr>
      <xdr:spPr>
        <a:xfrm>
          <a:off x="13512800" y="94234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91440</xdr:rowOff>
    </xdr:from>
    <xdr:to xmlns:xdr="http://schemas.openxmlformats.org/drawingml/2006/spreadsheetDrawing">
      <xdr:col>65</xdr:col>
      <xdr:colOff>53975</xdr:colOff>
      <xdr:row>57</xdr:row>
      <xdr:rowOff>21590</xdr:rowOff>
    </xdr:to>
    <xdr:sp macro="" textlink="">
      <xdr:nvSpPr>
        <xdr:cNvPr id="281" name="楕円 280"/>
        <xdr:cNvSpPr/>
      </xdr:nvSpPr>
      <xdr:spPr>
        <a:xfrm>
          <a:off x="12954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31750</xdr:rowOff>
    </xdr:from>
    <xdr:ext cx="762000" cy="257810"/>
    <xdr:sp macro="" textlink="">
      <xdr:nvSpPr>
        <xdr:cNvPr id="282" name="テキスト ボックス 281"/>
        <xdr:cNvSpPr txBox="1"/>
      </xdr:nvSpPr>
      <xdr:spPr>
        <a:xfrm>
          <a:off x="12623800" y="94615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3" name="正方形/長方形 28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4" name="正方形/長方形 283"/>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5" name="正方形/長方形 284"/>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6" name="正方形/長方形 285"/>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7" name="正方形/長方形 286"/>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8" name="正方形/長方形 287"/>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9" name="正方形/長方形 288"/>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0" name="正方形/長方形 289"/>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91" name="正方形/長方形 29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92" name="正方形/長方形 291"/>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3" name="テキスト ボックス 292"/>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概ね類似団体並みに推移して</a:t>
          </a:r>
          <a:r>
            <a:rPr kumimoji="1" lang="ja-JP" altLang="en-US" sz="1100">
              <a:solidFill>
                <a:schemeClr val="dk1"/>
              </a:solidFill>
              <a:effectLst/>
              <a:latin typeface="+mn-lt"/>
              <a:ea typeface="+mn-ea"/>
              <a:cs typeface="+mn-cs"/>
            </a:rPr>
            <a:t>きたが、簡易水道及び下水道事業の法適用に伴う収益的収支に対する繰出金や、一部事務組合で実施した最終処分場建設費用に対する負担金の発生により大きく数値が増加した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一部事務組合で実施する</a:t>
          </a:r>
          <a:r>
            <a:rPr kumimoji="1" lang="ja-JP" altLang="en-US" sz="1100">
              <a:solidFill>
                <a:schemeClr val="dk1"/>
              </a:solidFill>
              <a:effectLst/>
              <a:latin typeface="+mn-lt"/>
              <a:ea typeface="+mn-ea"/>
              <a:cs typeface="+mn-cs"/>
            </a:rPr>
            <a:t>施設整備が予定されており、類似団体に比べ多額である傾向は、当面続くものと思われる</a:t>
          </a:r>
          <a:r>
            <a:rPr kumimoji="1" lang="ja-JP" altLang="ja-JP" sz="1100">
              <a:solidFill>
                <a:schemeClr val="dk1"/>
              </a:solidFill>
              <a:effectLst/>
              <a:latin typeface="+mn-lt"/>
              <a:ea typeface="+mn-ea"/>
              <a:cs typeface="+mn-cs"/>
            </a:rPr>
            <a:t>。</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7180" cy="225425"/>
    <xdr:sp macro="" textlink="">
      <xdr:nvSpPr>
        <xdr:cNvPr id="294" name="テキスト ボックス 293"/>
        <xdr:cNvSpPr txBox="1"/>
      </xdr:nvSpPr>
      <xdr:spPr>
        <a:xfrm>
          <a:off x="12407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5" name="直線コネクタ 294"/>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6730" cy="257810"/>
    <xdr:sp macro="" textlink="">
      <xdr:nvSpPr>
        <xdr:cNvPr id="296" name="テキスト ボックス 295"/>
        <xdr:cNvSpPr txBox="1"/>
      </xdr:nvSpPr>
      <xdr:spPr>
        <a:xfrm>
          <a:off x="11938000"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40</xdr:row>
      <xdr:rowOff>127000</xdr:rowOff>
    </xdr:from>
    <xdr:to xmlns:xdr="http://schemas.openxmlformats.org/drawingml/2006/spreadsheetDrawing">
      <xdr:col>85</xdr:col>
      <xdr:colOff>66675</xdr:colOff>
      <xdr:row>40</xdr:row>
      <xdr:rowOff>127000</xdr:rowOff>
    </xdr:to>
    <xdr:cxnSp macro="">
      <xdr:nvCxnSpPr>
        <xdr:cNvPr id="297" name="直線コネクタ 296"/>
        <xdr:cNvCxnSpPr/>
      </xdr:nvCxnSpPr>
      <xdr:spPr>
        <a:xfrm>
          <a:off x="12446000" y="6985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39</xdr:row>
      <xdr:rowOff>156210</xdr:rowOff>
    </xdr:from>
    <xdr:ext cx="506730" cy="257810"/>
    <xdr:sp macro="" textlink="">
      <xdr:nvSpPr>
        <xdr:cNvPr id="298" name="テキスト ボックス 297"/>
        <xdr:cNvSpPr txBox="1"/>
      </xdr:nvSpPr>
      <xdr:spPr>
        <a:xfrm>
          <a:off x="11938000" y="68427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37</xdr:row>
      <xdr:rowOff>69850</xdr:rowOff>
    </xdr:from>
    <xdr:to xmlns:xdr="http://schemas.openxmlformats.org/drawingml/2006/spreadsheetDrawing">
      <xdr:col>85</xdr:col>
      <xdr:colOff>66675</xdr:colOff>
      <xdr:row>37</xdr:row>
      <xdr:rowOff>69850</xdr:rowOff>
    </xdr:to>
    <xdr:cxnSp macro="">
      <xdr:nvCxnSpPr>
        <xdr:cNvPr id="299" name="直線コネクタ 298"/>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36</xdr:row>
      <xdr:rowOff>99060</xdr:rowOff>
    </xdr:from>
    <xdr:ext cx="506730" cy="257810"/>
    <xdr:sp macro="" textlink="">
      <xdr:nvSpPr>
        <xdr:cNvPr id="300" name="テキスト ボックス 299"/>
        <xdr:cNvSpPr txBox="1"/>
      </xdr:nvSpPr>
      <xdr:spPr>
        <a:xfrm>
          <a:off x="11938000" y="6271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34</xdr:row>
      <xdr:rowOff>12700</xdr:rowOff>
    </xdr:from>
    <xdr:to xmlns:xdr="http://schemas.openxmlformats.org/drawingml/2006/spreadsheetDrawing">
      <xdr:col>85</xdr:col>
      <xdr:colOff>66675</xdr:colOff>
      <xdr:row>34</xdr:row>
      <xdr:rowOff>12700</xdr:rowOff>
    </xdr:to>
    <xdr:cxnSp macro="">
      <xdr:nvCxnSpPr>
        <xdr:cNvPr id="301" name="直線コネクタ 300"/>
        <xdr:cNvCxnSpPr/>
      </xdr:nvCxnSpPr>
      <xdr:spPr>
        <a:xfrm>
          <a:off x="12446000" y="5842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33</xdr:row>
      <xdr:rowOff>41910</xdr:rowOff>
    </xdr:from>
    <xdr:ext cx="506730" cy="257810"/>
    <xdr:sp macro="" textlink="">
      <xdr:nvSpPr>
        <xdr:cNvPr id="302" name="テキスト ボックス 301"/>
        <xdr:cNvSpPr txBox="1"/>
      </xdr:nvSpPr>
      <xdr:spPr>
        <a:xfrm>
          <a:off x="11938000" y="56997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3" name="直線コネクタ 302"/>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506730" cy="257810"/>
    <xdr:sp macro="" textlink="">
      <xdr:nvSpPr>
        <xdr:cNvPr id="304" name="テキスト ボックス 303"/>
        <xdr:cNvSpPr txBox="1"/>
      </xdr:nvSpPr>
      <xdr:spPr>
        <a:xfrm>
          <a:off x="11938000" y="5128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33</xdr:row>
      <xdr:rowOff>29845</xdr:rowOff>
    </xdr:from>
    <xdr:to xmlns:xdr="http://schemas.openxmlformats.org/drawingml/2006/spreadsheetDrawing">
      <xdr:col>82</xdr:col>
      <xdr:colOff>107950</xdr:colOff>
      <xdr:row>40</xdr:row>
      <xdr:rowOff>132715</xdr:rowOff>
    </xdr:to>
    <xdr:cxnSp macro="">
      <xdr:nvCxnSpPr>
        <xdr:cNvPr id="306" name="直線コネクタ 305"/>
        <xdr:cNvCxnSpPr/>
      </xdr:nvCxnSpPr>
      <xdr:spPr>
        <a:xfrm flipV="1">
          <a:off x="16510000" y="5687695"/>
          <a:ext cx="0" cy="1303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104775</xdr:rowOff>
    </xdr:from>
    <xdr:ext cx="762000" cy="259080"/>
    <xdr:sp macro="" textlink="">
      <xdr:nvSpPr>
        <xdr:cNvPr id="307" name="補助費等最小値テキスト"/>
        <xdr:cNvSpPr txBox="1"/>
      </xdr:nvSpPr>
      <xdr:spPr>
        <a:xfrm>
          <a:off x="16598900" y="6962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132715</xdr:rowOff>
    </xdr:from>
    <xdr:to xmlns:xdr="http://schemas.openxmlformats.org/drawingml/2006/spreadsheetDrawing">
      <xdr:col>82</xdr:col>
      <xdr:colOff>196850</xdr:colOff>
      <xdr:row>40</xdr:row>
      <xdr:rowOff>132715</xdr:rowOff>
    </xdr:to>
    <xdr:cxnSp macro="">
      <xdr:nvCxnSpPr>
        <xdr:cNvPr id="308" name="直線コネクタ 307"/>
        <xdr:cNvCxnSpPr/>
      </xdr:nvCxnSpPr>
      <xdr:spPr>
        <a:xfrm>
          <a:off x="16421100" y="6990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31</xdr:row>
      <xdr:rowOff>116205</xdr:rowOff>
    </xdr:from>
    <xdr:ext cx="762000" cy="259080"/>
    <xdr:sp macro="" textlink="">
      <xdr:nvSpPr>
        <xdr:cNvPr id="309" name="補助費等最大値テキスト"/>
        <xdr:cNvSpPr txBox="1"/>
      </xdr:nvSpPr>
      <xdr:spPr>
        <a:xfrm>
          <a:off x="16598900" y="5431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33</xdr:row>
      <xdr:rowOff>29845</xdr:rowOff>
    </xdr:from>
    <xdr:to xmlns:xdr="http://schemas.openxmlformats.org/drawingml/2006/spreadsheetDrawing">
      <xdr:col>82</xdr:col>
      <xdr:colOff>196850</xdr:colOff>
      <xdr:row>33</xdr:row>
      <xdr:rowOff>29845</xdr:rowOff>
    </xdr:to>
    <xdr:cxnSp macro="">
      <xdr:nvCxnSpPr>
        <xdr:cNvPr id="310" name="直線コネクタ 309"/>
        <xdr:cNvCxnSpPr/>
      </xdr:nvCxnSpPr>
      <xdr:spPr>
        <a:xfrm>
          <a:off x="16421100" y="5687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39</xdr:row>
      <xdr:rowOff>155575</xdr:rowOff>
    </xdr:from>
    <xdr:to xmlns:xdr="http://schemas.openxmlformats.org/drawingml/2006/spreadsheetDrawing">
      <xdr:col>82</xdr:col>
      <xdr:colOff>107950</xdr:colOff>
      <xdr:row>40</xdr:row>
      <xdr:rowOff>6985</xdr:rowOff>
    </xdr:to>
    <xdr:cxnSp macro="">
      <xdr:nvCxnSpPr>
        <xdr:cNvPr id="311" name="直線コネクタ 310"/>
        <xdr:cNvCxnSpPr/>
      </xdr:nvCxnSpPr>
      <xdr:spPr>
        <a:xfrm flipV="1">
          <a:off x="15671800" y="6842125"/>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35</xdr:row>
      <xdr:rowOff>35560</xdr:rowOff>
    </xdr:from>
    <xdr:ext cx="762000" cy="259080"/>
    <xdr:sp macro="" textlink="">
      <xdr:nvSpPr>
        <xdr:cNvPr id="312" name="補助費等平均値テキスト"/>
        <xdr:cNvSpPr txBox="1"/>
      </xdr:nvSpPr>
      <xdr:spPr>
        <a:xfrm>
          <a:off x="16598900" y="60363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19050</xdr:rowOff>
    </xdr:from>
    <xdr:to xmlns:xdr="http://schemas.openxmlformats.org/drawingml/2006/spreadsheetDrawing">
      <xdr:col>82</xdr:col>
      <xdr:colOff>158750</xdr:colOff>
      <xdr:row>36</xdr:row>
      <xdr:rowOff>120650</xdr:rowOff>
    </xdr:to>
    <xdr:sp macro="" textlink="">
      <xdr:nvSpPr>
        <xdr:cNvPr id="313" name="フローチャート: 判断 312"/>
        <xdr:cNvSpPr/>
      </xdr:nvSpPr>
      <xdr:spPr>
        <a:xfrm>
          <a:off x="16459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34</xdr:row>
      <xdr:rowOff>144145</xdr:rowOff>
    </xdr:from>
    <xdr:to xmlns:xdr="http://schemas.openxmlformats.org/drawingml/2006/spreadsheetDrawing">
      <xdr:col>78</xdr:col>
      <xdr:colOff>69850</xdr:colOff>
      <xdr:row>40</xdr:row>
      <xdr:rowOff>6985</xdr:rowOff>
    </xdr:to>
    <xdr:cxnSp macro="">
      <xdr:nvCxnSpPr>
        <xdr:cNvPr id="314" name="直線コネクタ 313"/>
        <xdr:cNvCxnSpPr/>
      </xdr:nvCxnSpPr>
      <xdr:spPr>
        <a:xfrm>
          <a:off x="14782800" y="5973445"/>
          <a:ext cx="889000" cy="891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35</xdr:row>
      <xdr:rowOff>104775</xdr:rowOff>
    </xdr:from>
    <xdr:to xmlns:xdr="http://schemas.openxmlformats.org/drawingml/2006/spreadsheetDrawing">
      <xdr:col>78</xdr:col>
      <xdr:colOff>120650</xdr:colOff>
      <xdr:row>36</xdr:row>
      <xdr:rowOff>34925</xdr:rowOff>
    </xdr:to>
    <xdr:sp macro="" textlink="">
      <xdr:nvSpPr>
        <xdr:cNvPr id="315" name="フローチャート: 判断 314"/>
        <xdr:cNvSpPr/>
      </xdr:nvSpPr>
      <xdr:spPr>
        <a:xfrm>
          <a:off x="1562100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45085</xdr:rowOff>
    </xdr:from>
    <xdr:ext cx="736600" cy="258445"/>
    <xdr:sp macro="" textlink="">
      <xdr:nvSpPr>
        <xdr:cNvPr id="316" name="テキスト ボックス 315"/>
        <xdr:cNvSpPr txBox="1"/>
      </xdr:nvSpPr>
      <xdr:spPr>
        <a:xfrm>
          <a:off x="15290800" y="58743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34</xdr:row>
      <xdr:rowOff>109855</xdr:rowOff>
    </xdr:from>
    <xdr:to xmlns:xdr="http://schemas.openxmlformats.org/drawingml/2006/spreadsheetDrawing">
      <xdr:col>73</xdr:col>
      <xdr:colOff>180975</xdr:colOff>
      <xdr:row>34</xdr:row>
      <xdr:rowOff>144145</xdr:rowOff>
    </xdr:to>
    <xdr:cxnSp macro="">
      <xdr:nvCxnSpPr>
        <xdr:cNvPr id="317" name="直線コネクタ 316"/>
        <xdr:cNvCxnSpPr/>
      </xdr:nvCxnSpPr>
      <xdr:spPr>
        <a:xfrm>
          <a:off x="13893800" y="593915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35</xdr:row>
      <xdr:rowOff>59055</xdr:rowOff>
    </xdr:from>
    <xdr:to xmlns:xdr="http://schemas.openxmlformats.org/drawingml/2006/spreadsheetDrawing">
      <xdr:col>74</xdr:col>
      <xdr:colOff>31750</xdr:colOff>
      <xdr:row>35</xdr:row>
      <xdr:rowOff>160655</xdr:rowOff>
    </xdr:to>
    <xdr:sp macro="" textlink="">
      <xdr:nvSpPr>
        <xdr:cNvPr id="318" name="フローチャート: 判断 317"/>
        <xdr:cNvSpPr/>
      </xdr:nvSpPr>
      <xdr:spPr>
        <a:xfrm>
          <a:off x="147320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145415</xdr:rowOff>
    </xdr:from>
    <xdr:ext cx="762000" cy="257810"/>
    <xdr:sp macro="" textlink="">
      <xdr:nvSpPr>
        <xdr:cNvPr id="319" name="テキスト ボックス 318"/>
        <xdr:cNvSpPr txBox="1"/>
      </xdr:nvSpPr>
      <xdr:spPr>
        <a:xfrm>
          <a:off x="14401800" y="61461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34</xdr:row>
      <xdr:rowOff>109855</xdr:rowOff>
    </xdr:from>
    <xdr:to xmlns:xdr="http://schemas.openxmlformats.org/drawingml/2006/spreadsheetDrawing">
      <xdr:col>69</xdr:col>
      <xdr:colOff>92075</xdr:colOff>
      <xdr:row>35</xdr:row>
      <xdr:rowOff>12700</xdr:rowOff>
    </xdr:to>
    <xdr:cxnSp macro="">
      <xdr:nvCxnSpPr>
        <xdr:cNvPr id="320" name="直線コネクタ 319"/>
        <xdr:cNvCxnSpPr/>
      </xdr:nvCxnSpPr>
      <xdr:spPr>
        <a:xfrm flipV="1">
          <a:off x="13004800" y="5939155"/>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35</xdr:row>
      <xdr:rowOff>13335</xdr:rowOff>
    </xdr:from>
    <xdr:to xmlns:xdr="http://schemas.openxmlformats.org/drawingml/2006/spreadsheetDrawing">
      <xdr:col>69</xdr:col>
      <xdr:colOff>142875</xdr:colOff>
      <xdr:row>35</xdr:row>
      <xdr:rowOff>114935</xdr:rowOff>
    </xdr:to>
    <xdr:sp macro="" textlink="">
      <xdr:nvSpPr>
        <xdr:cNvPr id="321" name="フローチャート: 判断 320"/>
        <xdr:cNvSpPr/>
      </xdr:nvSpPr>
      <xdr:spPr>
        <a:xfrm>
          <a:off x="13843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99695</xdr:rowOff>
    </xdr:from>
    <xdr:ext cx="760730" cy="257810"/>
    <xdr:sp macro="" textlink="">
      <xdr:nvSpPr>
        <xdr:cNvPr id="322" name="テキスト ボックス 321"/>
        <xdr:cNvSpPr txBox="1"/>
      </xdr:nvSpPr>
      <xdr:spPr>
        <a:xfrm>
          <a:off x="13512800" y="610044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64770</xdr:rowOff>
    </xdr:from>
    <xdr:to xmlns:xdr="http://schemas.openxmlformats.org/drawingml/2006/spreadsheetDrawing">
      <xdr:col>65</xdr:col>
      <xdr:colOff>53975</xdr:colOff>
      <xdr:row>35</xdr:row>
      <xdr:rowOff>166370</xdr:rowOff>
    </xdr:to>
    <xdr:sp macro="" textlink="">
      <xdr:nvSpPr>
        <xdr:cNvPr id="323" name="フローチャート: 判断 322"/>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151130</xdr:rowOff>
    </xdr:from>
    <xdr:ext cx="762000" cy="259080"/>
    <xdr:sp macro="" textlink="">
      <xdr:nvSpPr>
        <xdr:cNvPr id="324" name="テキスト ボックス 323"/>
        <xdr:cNvSpPr txBox="1"/>
      </xdr:nvSpPr>
      <xdr:spPr>
        <a:xfrm>
          <a:off x="12623800" y="6151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5" name="テキスト ボックス 324"/>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0730" cy="259080"/>
    <xdr:sp macro="" textlink="">
      <xdr:nvSpPr>
        <xdr:cNvPr id="326" name="テキスト ボックス 325"/>
        <xdr:cNvSpPr txBox="1"/>
      </xdr:nvSpPr>
      <xdr:spPr>
        <a:xfrm>
          <a:off x="15455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0730" cy="259080"/>
    <xdr:sp macro="" textlink="">
      <xdr:nvSpPr>
        <xdr:cNvPr id="327" name="テキスト ボックス 326"/>
        <xdr:cNvSpPr txBox="1"/>
      </xdr:nvSpPr>
      <xdr:spPr>
        <a:xfrm>
          <a:off x="14566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8" name="テキスト ボックス 327"/>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0730" cy="259080"/>
    <xdr:sp macro="" textlink="">
      <xdr:nvSpPr>
        <xdr:cNvPr id="329" name="テキスト ボックス 328"/>
        <xdr:cNvSpPr txBox="1"/>
      </xdr:nvSpPr>
      <xdr:spPr>
        <a:xfrm>
          <a:off x="12788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39</xdr:row>
      <xdr:rowOff>104775</xdr:rowOff>
    </xdr:from>
    <xdr:to xmlns:xdr="http://schemas.openxmlformats.org/drawingml/2006/spreadsheetDrawing">
      <xdr:col>82</xdr:col>
      <xdr:colOff>158750</xdr:colOff>
      <xdr:row>40</xdr:row>
      <xdr:rowOff>34925</xdr:rowOff>
    </xdr:to>
    <xdr:sp macro="" textlink="">
      <xdr:nvSpPr>
        <xdr:cNvPr id="330" name="楕円 329"/>
        <xdr:cNvSpPr/>
      </xdr:nvSpPr>
      <xdr:spPr>
        <a:xfrm>
          <a:off x="16459200" y="679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39</xdr:row>
      <xdr:rowOff>76835</xdr:rowOff>
    </xdr:from>
    <xdr:ext cx="762000" cy="257810"/>
    <xdr:sp macro="" textlink="">
      <xdr:nvSpPr>
        <xdr:cNvPr id="331" name="補助費等該当値テキスト"/>
        <xdr:cNvSpPr txBox="1"/>
      </xdr:nvSpPr>
      <xdr:spPr>
        <a:xfrm>
          <a:off x="16598900" y="67633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39</xdr:row>
      <xdr:rowOff>127635</xdr:rowOff>
    </xdr:from>
    <xdr:to xmlns:xdr="http://schemas.openxmlformats.org/drawingml/2006/spreadsheetDrawing">
      <xdr:col>78</xdr:col>
      <xdr:colOff>120650</xdr:colOff>
      <xdr:row>40</xdr:row>
      <xdr:rowOff>57785</xdr:rowOff>
    </xdr:to>
    <xdr:sp macro="" textlink="">
      <xdr:nvSpPr>
        <xdr:cNvPr id="332" name="楕円 331"/>
        <xdr:cNvSpPr/>
      </xdr:nvSpPr>
      <xdr:spPr>
        <a:xfrm>
          <a:off x="15621000" y="681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40</xdr:row>
      <xdr:rowOff>42545</xdr:rowOff>
    </xdr:from>
    <xdr:ext cx="736600" cy="257810"/>
    <xdr:sp macro="" textlink="">
      <xdr:nvSpPr>
        <xdr:cNvPr id="333" name="テキスト ボックス 332"/>
        <xdr:cNvSpPr txBox="1"/>
      </xdr:nvSpPr>
      <xdr:spPr>
        <a:xfrm>
          <a:off x="15290800" y="690054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34</xdr:row>
      <xdr:rowOff>93345</xdr:rowOff>
    </xdr:from>
    <xdr:to xmlns:xdr="http://schemas.openxmlformats.org/drawingml/2006/spreadsheetDrawing">
      <xdr:col>74</xdr:col>
      <xdr:colOff>31750</xdr:colOff>
      <xdr:row>35</xdr:row>
      <xdr:rowOff>23495</xdr:rowOff>
    </xdr:to>
    <xdr:sp macro="" textlink="">
      <xdr:nvSpPr>
        <xdr:cNvPr id="334" name="楕円 333"/>
        <xdr:cNvSpPr/>
      </xdr:nvSpPr>
      <xdr:spPr>
        <a:xfrm>
          <a:off x="14732000" y="592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33</xdr:row>
      <xdr:rowOff>33655</xdr:rowOff>
    </xdr:from>
    <xdr:ext cx="762000" cy="258445"/>
    <xdr:sp macro="" textlink="">
      <xdr:nvSpPr>
        <xdr:cNvPr id="335" name="テキスト ボックス 334"/>
        <xdr:cNvSpPr txBox="1"/>
      </xdr:nvSpPr>
      <xdr:spPr>
        <a:xfrm>
          <a:off x="14401800" y="56915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34</xdr:row>
      <xdr:rowOff>59055</xdr:rowOff>
    </xdr:from>
    <xdr:to xmlns:xdr="http://schemas.openxmlformats.org/drawingml/2006/spreadsheetDrawing">
      <xdr:col>69</xdr:col>
      <xdr:colOff>142875</xdr:colOff>
      <xdr:row>34</xdr:row>
      <xdr:rowOff>160655</xdr:rowOff>
    </xdr:to>
    <xdr:sp macro="" textlink="">
      <xdr:nvSpPr>
        <xdr:cNvPr id="336" name="楕円 335"/>
        <xdr:cNvSpPr/>
      </xdr:nvSpPr>
      <xdr:spPr>
        <a:xfrm>
          <a:off x="13843000" y="588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32</xdr:row>
      <xdr:rowOff>170815</xdr:rowOff>
    </xdr:from>
    <xdr:ext cx="760730" cy="258445"/>
    <xdr:sp macro="" textlink="">
      <xdr:nvSpPr>
        <xdr:cNvPr id="337" name="テキスト ボックス 336"/>
        <xdr:cNvSpPr txBox="1"/>
      </xdr:nvSpPr>
      <xdr:spPr>
        <a:xfrm>
          <a:off x="13512800" y="565721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34</xdr:row>
      <xdr:rowOff>133350</xdr:rowOff>
    </xdr:from>
    <xdr:to xmlns:xdr="http://schemas.openxmlformats.org/drawingml/2006/spreadsheetDrawing">
      <xdr:col>65</xdr:col>
      <xdr:colOff>53975</xdr:colOff>
      <xdr:row>35</xdr:row>
      <xdr:rowOff>63500</xdr:rowOff>
    </xdr:to>
    <xdr:sp macro="" textlink="">
      <xdr:nvSpPr>
        <xdr:cNvPr id="338" name="楕円 337"/>
        <xdr:cNvSpPr/>
      </xdr:nvSpPr>
      <xdr:spPr>
        <a:xfrm>
          <a:off x="129540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33</xdr:row>
      <xdr:rowOff>73660</xdr:rowOff>
    </xdr:from>
    <xdr:ext cx="762000" cy="259080"/>
    <xdr:sp macro="" textlink="">
      <xdr:nvSpPr>
        <xdr:cNvPr id="339" name="テキスト ボックス 338"/>
        <xdr:cNvSpPr txBox="1"/>
      </xdr:nvSpPr>
      <xdr:spPr>
        <a:xfrm>
          <a:off x="12623800" y="5731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これまで行ってきた建設事業の抑制などにより類似団体を下回って</a:t>
          </a:r>
          <a:r>
            <a:rPr kumimoji="1" lang="ja-JP" altLang="en-US" sz="1100">
              <a:solidFill>
                <a:schemeClr val="dk1"/>
              </a:solidFill>
              <a:effectLst/>
              <a:latin typeface="+mn-lt"/>
              <a:ea typeface="+mn-ea"/>
              <a:cs typeface="+mn-cs"/>
            </a:rPr>
            <a:t>推移してきたが</a:t>
          </a:r>
          <a:r>
            <a:rPr kumimoji="1" lang="ja-JP" altLang="ja-JP" sz="1100">
              <a:solidFill>
                <a:schemeClr val="dk1"/>
              </a:solidFill>
              <a:effectLst/>
              <a:latin typeface="+mn-lt"/>
              <a:ea typeface="+mn-ea"/>
              <a:cs typeface="+mn-cs"/>
            </a:rPr>
            <a:t>、大型事業の元金償還開始など</a:t>
          </a:r>
          <a:r>
            <a:rPr kumimoji="1" lang="ja-JP" altLang="en-US" sz="1100">
              <a:solidFill>
                <a:schemeClr val="dk1"/>
              </a:solidFill>
              <a:effectLst/>
              <a:latin typeface="+mn-lt"/>
              <a:ea typeface="+mn-ea"/>
              <a:cs typeface="+mn-cs"/>
            </a:rPr>
            <a:t>により類似団体並の数値となっている。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引き続き町債の抑制に努めるとともに、交付税措置のある起債の活用により財政の健全化を図る。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7180" cy="225425"/>
    <xdr:sp macro="" textlink="">
      <xdr:nvSpPr>
        <xdr:cNvPr id="351" name="テキスト ボックス 350"/>
        <xdr:cNvSpPr txBox="1"/>
      </xdr:nvSpPr>
      <xdr:spPr>
        <a:xfrm>
          <a:off x="723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2" name="直線コネクタ 351"/>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6730" cy="257810"/>
    <xdr:sp macro="" textlink="">
      <xdr:nvSpPr>
        <xdr:cNvPr id="353" name="テキスト ボックス 352"/>
        <xdr:cNvSpPr txBox="1"/>
      </xdr:nvSpPr>
      <xdr:spPr>
        <a:xfrm>
          <a:off x="254000"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54" name="直線コネクタ 353"/>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6730" cy="259080"/>
    <xdr:sp macro="" textlink="">
      <xdr:nvSpPr>
        <xdr:cNvPr id="355" name="テキスト ボックス 354"/>
        <xdr:cNvSpPr txBox="1"/>
      </xdr:nvSpPr>
      <xdr:spPr>
        <a:xfrm>
          <a:off x="254000" y="1389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56" name="直線コネクタ 355"/>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6730" cy="259080"/>
    <xdr:sp macro="" textlink="">
      <xdr:nvSpPr>
        <xdr:cNvPr id="357" name="テキスト ボックス 356"/>
        <xdr:cNvSpPr txBox="1"/>
      </xdr:nvSpPr>
      <xdr:spPr>
        <a:xfrm>
          <a:off x="254000" y="1351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8" name="直線コネクタ 357"/>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6730" cy="257810"/>
    <xdr:sp macro="" textlink="">
      <xdr:nvSpPr>
        <xdr:cNvPr id="359" name="テキスト ボックス 358"/>
        <xdr:cNvSpPr txBox="1"/>
      </xdr:nvSpPr>
      <xdr:spPr>
        <a:xfrm>
          <a:off x="254000" y="1312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60" name="直線コネクタ 359"/>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6730" cy="259080"/>
    <xdr:sp macro="" textlink="">
      <xdr:nvSpPr>
        <xdr:cNvPr id="361" name="テキスト ボックス 360"/>
        <xdr:cNvSpPr txBox="1"/>
      </xdr:nvSpPr>
      <xdr:spPr>
        <a:xfrm>
          <a:off x="254000" y="1274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62" name="直線コネクタ 361"/>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6730" cy="259080"/>
    <xdr:sp macro="" textlink="">
      <xdr:nvSpPr>
        <xdr:cNvPr id="363" name="テキスト ボックス 362"/>
        <xdr:cNvSpPr txBox="1"/>
      </xdr:nvSpPr>
      <xdr:spPr>
        <a:xfrm>
          <a:off x="254000" y="12367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4" name="直線コネクタ 363"/>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72</xdr:row>
      <xdr:rowOff>165100</xdr:rowOff>
    </xdr:from>
    <xdr:to xmlns:xdr="http://schemas.openxmlformats.org/drawingml/2006/spreadsheetDrawing">
      <xdr:col>24</xdr:col>
      <xdr:colOff>25400</xdr:colOff>
      <xdr:row>81</xdr:row>
      <xdr:rowOff>39370</xdr:rowOff>
    </xdr:to>
    <xdr:cxnSp macro="">
      <xdr:nvCxnSpPr>
        <xdr:cNvPr id="366" name="直線コネクタ 365"/>
        <xdr:cNvCxnSpPr/>
      </xdr:nvCxnSpPr>
      <xdr:spPr>
        <a:xfrm flipV="1">
          <a:off x="4826000" y="1250950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11430</xdr:rowOff>
    </xdr:from>
    <xdr:ext cx="762000" cy="259080"/>
    <xdr:sp macro="" textlink="">
      <xdr:nvSpPr>
        <xdr:cNvPr id="367" name="公債費最小値テキスト"/>
        <xdr:cNvSpPr txBox="1"/>
      </xdr:nvSpPr>
      <xdr:spPr>
        <a:xfrm>
          <a:off x="4914900" y="13898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39370</xdr:rowOff>
    </xdr:from>
    <xdr:to xmlns:xdr="http://schemas.openxmlformats.org/drawingml/2006/spreadsheetDrawing">
      <xdr:col>24</xdr:col>
      <xdr:colOff>114300</xdr:colOff>
      <xdr:row>81</xdr:row>
      <xdr:rowOff>39370</xdr:rowOff>
    </xdr:to>
    <xdr:cxnSp macro="">
      <xdr:nvCxnSpPr>
        <xdr:cNvPr id="368" name="直線コネクタ 367"/>
        <xdr:cNvCxnSpPr/>
      </xdr:nvCxnSpPr>
      <xdr:spPr>
        <a:xfrm>
          <a:off x="4737100" y="13926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80010</xdr:rowOff>
    </xdr:from>
    <xdr:ext cx="762000" cy="259080"/>
    <xdr:sp macro="" textlink="">
      <xdr:nvSpPr>
        <xdr:cNvPr id="369" name="公債費最大値テキスト"/>
        <xdr:cNvSpPr txBox="1"/>
      </xdr:nvSpPr>
      <xdr:spPr>
        <a:xfrm>
          <a:off x="4914900" y="1225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72</xdr:row>
      <xdr:rowOff>165100</xdr:rowOff>
    </xdr:from>
    <xdr:to xmlns:xdr="http://schemas.openxmlformats.org/drawingml/2006/spreadsheetDrawing">
      <xdr:col>24</xdr:col>
      <xdr:colOff>114300</xdr:colOff>
      <xdr:row>72</xdr:row>
      <xdr:rowOff>165100</xdr:rowOff>
    </xdr:to>
    <xdr:cxnSp macro="">
      <xdr:nvCxnSpPr>
        <xdr:cNvPr id="370" name="直線コネクタ 369"/>
        <xdr:cNvCxnSpPr/>
      </xdr:nvCxnSpPr>
      <xdr:spPr>
        <a:xfrm>
          <a:off x="4737100" y="1250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77</xdr:row>
      <xdr:rowOff>8890</xdr:rowOff>
    </xdr:from>
    <xdr:to xmlns:xdr="http://schemas.openxmlformats.org/drawingml/2006/spreadsheetDrawing">
      <xdr:col>24</xdr:col>
      <xdr:colOff>25400</xdr:colOff>
      <xdr:row>77</xdr:row>
      <xdr:rowOff>43180</xdr:rowOff>
    </xdr:to>
    <xdr:cxnSp macro="">
      <xdr:nvCxnSpPr>
        <xdr:cNvPr id="371" name="直線コネクタ 370"/>
        <xdr:cNvCxnSpPr/>
      </xdr:nvCxnSpPr>
      <xdr:spPr>
        <a:xfrm flipV="1">
          <a:off x="3987800" y="1321054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130810</xdr:rowOff>
    </xdr:from>
    <xdr:ext cx="762000" cy="259080"/>
    <xdr:sp macro="" textlink="">
      <xdr:nvSpPr>
        <xdr:cNvPr id="372" name="公債費平均値テキスト"/>
        <xdr:cNvSpPr txBox="1"/>
      </xdr:nvSpPr>
      <xdr:spPr>
        <a:xfrm>
          <a:off x="4914900" y="12989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114300</xdr:rowOff>
    </xdr:from>
    <xdr:to xmlns:xdr="http://schemas.openxmlformats.org/drawingml/2006/spreadsheetDrawing">
      <xdr:col>24</xdr:col>
      <xdr:colOff>76200</xdr:colOff>
      <xdr:row>77</xdr:row>
      <xdr:rowOff>44450</xdr:rowOff>
    </xdr:to>
    <xdr:sp macro="" textlink="">
      <xdr:nvSpPr>
        <xdr:cNvPr id="373" name="フローチャート: 判断 372"/>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76</xdr:row>
      <xdr:rowOff>168910</xdr:rowOff>
    </xdr:from>
    <xdr:to xmlns:xdr="http://schemas.openxmlformats.org/drawingml/2006/spreadsheetDrawing">
      <xdr:col>19</xdr:col>
      <xdr:colOff>187325</xdr:colOff>
      <xdr:row>77</xdr:row>
      <xdr:rowOff>43180</xdr:rowOff>
    </xdr:to>
    <xdr:cxnSp macro="">
      <xdr:nvCxnSpPr>
        <xdr:cNvPr id="374" name="直線コネクタ 373"/>
        <xdr:cNvCxnSpPr/>
      </xdr:nvCxnSpPr>
      <xdr:spPr>
        <a:xfrm>
          <a:off x="3098800" y="1319911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129540</xdr:rowOff>
    </xdr:from>
    <xdr:to xmlns:xdr="http://schemas.openxmlformats.org/drawingml/2006/spreadsheetDrawing">
      <xdr:col>20</xdr:col>
      <xdr:colOff>38100</xdr:colOff>
      <xdr:row>77</xdr:row>
      <xdr:rowOff>59690</xdr:rowOff>
    </xdr:to>
    <xdr:sp macro="" textlink="">
      <xdr:nvSpPr>
        <xdr:cNvPr id="375" name="フローチャート: 判断 374"/>
        <xdr:cNvSpPr/>
      </xdr:nvSpPr>
      <xdr:spPr>
        <a:xfrm>
          <a:off x="3937000" y="1315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69850</xdr:rowOff>
    </xdr:from>
    <xdr:ext cx="735330" cy="259080"/>
    <xdr:sp macro="" textlink="">
      <xdr:nvSpPr>
        <xdr:cNvPr id="376" name="テキスト ボックス 375"/>
        <xdr:cNvSpPr txBox="1"/>
      </xdr:nvSpPr>
      <xdr:spPr>
        <a:xfrm>
          <a:off x="3606800" y="1292860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76</xdr:row>
      <xdr:rowOff>146050</xdr:rowOff>
    </xdr:from>
    <xdr:to xmlns:xdr="http://schemas.openxmlformats.org/drawingml/2006/spreadsheetDrawing">
      <xdr:col>15</xdr:col>
      <xdr:colOff>98425</xdr:colOff>
      <xdr:row>76</xdr:row>
      <xdr:rowOff>168910</xdr:rowOff>
    </xdr:to>
    <xdr:cxnSp macro="">
      <xdr:nvCxnSpPr>
        <xdr:cNvPr id="377" name="直線コネクタ 376"/>
        <xdr:cNvCxnSpPr/>
      </xdr:nvCxnSpPr>
      <xdr:spPr>
        <a:xfrm>
          <a:off x="2209800" y="1317625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163830</xdr:rowOff>
    </xdr:from>
    <xdr:to xmlns:xdr="http://schemas.openxmlformats.org/drawingml/2006/spreadsheetDrawing">
      <xdr:col>15</xdr:col>
      <xdr:colOff>149225</xdr:colOff>
      <xdr:row>77</xdr:row>
      <xdr:rowOff>93980</xdr:rowOff>
    </xdr:to>
    <xdr:sp macro="" textlink="">
      <xdr:nvSpPr>
        <xdr:cNvPr id="378" name="フローチャート: 判断 377"/>
        <xdr:cNvSpPr/>
      </xdr:nvSpPr>
      <xdr:spPr>
        <a:xfrm>
          <a:off x="3048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78740</xdr:rowOff>
    </xdr:from>
    <xdr:ext cx="762000" cy="259080"/>
    <xdr:sp macro="" textlink="">
      <xdr:nvSpPr>
        <xdr:cNvPr id="379" name="テキスト ボックス 378"/>
        <xdr:cNvSpPr txBox="1"/>
      </xdr:nvSpPr>
      <xdr:spPr>
        <a:xfrm>
          <a:off x="2717800" y="13280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76</xdr:row>
      <xdr:rowOff>146050</xdr:rowOff>
    </xdr:from>
    <xdr:to xmlns:xdr="http://schemas.openxmlformats.org/drawingml/2006/spreadsheetDrawing">
      <xdr:col>11</xdr:col>
      <xdr:colOff>9525</xdr:colOff>
      <xdr:row>77</xdr:row>
      <xdr:rowOff>12700</xdr:rowOff>
    </xdr:to>
    <xdr:cxnSp macro="">
      <xdr:nvCxnSpPr>
        <xdr:cNvPr id="380" name="直線コネクタ 379"/>
        <xdr:cNvCxnSpPr/>
      </xdr:nvCxnSpPr>
      <xdr:spPr>
        <a:xfrm flipV="1">
          <a:off x="1320800" y="1317625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118110</xdr:rowOff>
    </xdr:from>
    <xdr:to xmlns:xdr="http://schemas.openxmlformats.org/drawingml/2006/spreadsheetDrawing">
      <xdr:col>11</xdr:col>
      <xdr:colOff>60325</xdr:colOff>
      <xdr:row>77</xdr:row>
      <xdr:rowOff>48260</xdr:rowOff>
    </xdr:to>
    <xdr:sp macro="" textlink="">
      <xdr:nvSpPr>
        <xdr:cNvPr id="381" name="フローチャート: 判断 380"/>
        <xdr:cNvSpPr/>
      </xdr:nvSpPr>
      <xdr:spPr>
        <a:xfrm>
          <a:off x="21590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33020</xdr:rowOff>
    </xdr:from>
    <xdr:ext cx="760730" cy="259080"/>
    <xdr:sp macro="" textlink="">
      <xdr:nvSpPr>
        <xdr:cNvPr id="382" name="テキスト ボックス 381"/>
        <xdr:cNvSpPr txBox="1"/>
      </xdr:nvSpPr>
      <xdr:spPr>
        <a:xfrm>
          <a:off x="1828800" y="132346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140970</xdr:rowOff>
    </xdr:from>
    <xdr:to xmlns:xdr="http://schemas.openxmlformats.org/drawingml/2006/spreadsheetDrawing">
      <xdr:col>6</xdr:col>
      <xdr:colOff>171450</xdr:colOff>
      <xdr:row>77</xdr:row>
      <xdr:rowOff>71120</xdr:rowOff>
    </xdr:to>
    <xdr:sp macro="" textlink="">
      <xdr:nvSpPr>
        <xdr:cNvPr id="383" name="フローチャート: 判断 382"/>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55880</xdr:rowOff>
    </xdr:from>
    <xdr:ext cx="760730" cy="259080"/>
    <xdr:sp macro="" textlink="">
      <xdr:nvSpPr>
        <xdr:cNvPr id="384" name="テキスト ボックス 383"/>
        <xdr:cNvSpPr txBox="1"/>
      </xdr:nvSpPr>
      <xdr:spPr>
        <a:xfrm>
          <a:off x="939800" y="132575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5" name="テキスト ボックス 384"/>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6" name="テキスト ボックス 385"/>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0730" cy="259080"/>
    <xdr:sp macro="" textlink="">
      <xdr:nvSpPr>
        <xdr:cNvPr id="387" name="テキスト ボックス 386"/>
        <xdr:cNvSpPr txBox="1"/>
      </xdr:nvSpPr>
      <xdr:spPr>
        <a:xfrm>
          <a:off x="2882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8" name="テキスト ボックス 387"/>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9" name="テキスト ボックス 388"/>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129540</xdr:rowOff>
    </xdr:from>
    <xdr:to xmlns:xdr="http://schemas.openxmlformats.org/drawingml/2006/spreadsheetDrawing">
      <xdr:col>24</xdr:col>
      <xdr:colOff>76200</xdr:colOff>
      <xdr:row>77</xdr:row>
      <xdr:rowOff>59690</xdr:rowOff>
    </xdr:to>
    <xdr:sp macro="" textlink="">
      <xdr:nvSpPr>
        <xdr:cNvPr id="390" name="楕円 389"/>
        <xdr:cNvSpPr/>
      </xdr:nvSpPr>
      <xdr:spPr>
        <a:xfrm>
          <a:off x="4775200" y="1315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101600</xdr:rowOff>
    </xdr:from>
    <xdr:ext cx="762000" cy="259080"/>
    <xdr:sp macro="" textlink="">
      <xdr:nvSpPr>
        <xdr:cNvPr id="391" name="公債費該当値テキスト"/>
        <xdr:cNvSpPr txBox="1"/>
      </xdr:nvSpPr>
      <xdr:spPr>
        <a:xfrm>
          <a:off x="4914900" y="13131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76</xdr:row>
      <xdr:rowOff>163830</xdr:rowOff>
    </xdr:from>
    <xdr:to xmlns:xdr="http://schemas.openxmlformats.org/drawingml/2006/spreadsheetDrawing">
      <xdr:col>20</xdr:col>
      <xdr:colOff>38100</xdr:colOff>
      <xdr:row>77</xdr:row>
      <xdr:rowOff>93980</xdr:rowOff>
    </xdr:to>
    <xdr:sp macro="" textlink="">
      <xdr:nvSpPr>
        <xdr:cNvPr id="392" name="楕円 391"/>
        <xdr:cNvSpPr/>
      </xdr:nvSpPr>
      <xdr:spPr>
        <a:xfrm>
          <a:off x="39370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78740</xdr:rowOff>
    </xdr:from>
    <xdr:ext cx="735330" cy="259080"/>
    <xdr:sp macro="" textlink="">
      <xdr:nvSpPr>
        <xdr:cNvPr id="393" name="テキスト ボックス 392"/>
        <xdr:cNvSpPr txBox="1"/>
      </xdr:nvSpPr>
      <xdr:spPr>
        <a:xfrm>
          <a:off x="3606800" y="1328039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118110</xdr:rowOff>
    </xdr:from>
    <xdr:to xmlns:xdr="http://schemas.openxmlformats.org/drawingml/2006/spreadsheetDrawing">
      <xdr:col>15</xdr:col>
      <xdr:colOff>149225</xdr:colOff>
      <xdr:row>77</xdr:row>
      <xdr:rowOff>48260</xdr:rowOff>
    </xdr:to>
    <xdr:sp macro="" textlink="">
      <xdr:nvSpPr>
        <xdr:cNvPr id="394" name="楕円 393"/>
        <xdr:cNvSpPr/>
      </xdr:nvSpPr>
      <xdr:spPr>
        <a:xfrm>
          <a:off x="3048000" y="1314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58420</xdr:rowOff>
    </xdr:from>
    <xdr:ext cx="762000" cy="259080"/>
    <xdr:sp macro="" textlink="">
      <xdr:nvSpPr>
        <xdr:cNvPr id="395" name="テキスト ボックス 394"/>
        <xdr:cNvSpPr txBox="1"/>
      </xdr:nvSpPr>
      <xdr:spPr>
        <a:xfrm>
          <a:off x="2717800" y="12917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76</xdr:row>
      <xdr:rowOff>95250</xdr:rowOff>
    </xdr:from>
    <xdr:to xmlns:xdr="http://schemas.openxmlformats.org/drawingml/2006/spreadsheetDrawing">
      <xdr:col>11</xdr:col>
      <xdr:colOff>60325</xdr:colOff>
      <xdr:row>77</xdr:row>
      <xdr:rowOff>25400</xdr:rowOff>
    </xdr:to>
    <xdr:sp macro="" textlink="">
      <xdr:nvSpPr>
        <xdr:cNvPr id="396" name="楕円 395"/>
        <xdr:cNvSpPr/>
      </xdr:nvSpPr>
      <xdr:spPr>
        <a:xfrm>
          <a:off x="2159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35560</xdr:rowOff>
    </xdr:from>
    <xdr:ext cx="760730" cy="259080"/>
    <xdr:sp macro="" textlink="">
      <xdr:nvSpPr>
        <xdr:cNvPr id="397" name="テキスト ボックス 396"/>
        <xdr:cNvSpPr txBox="1"/>
      </xdr:nvSpPr>
      <xdr:spPr>
        <a:xfrm>
          <a:off x="1828800" y="128943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133350</xdr:rowOff>
    </xdr:from>
    <xdr:to xmlns:xdr="http://schemas.openxmlformats.org/drawingml/2006/spreadsheetDrawing">
      <xdr:col>6</xdr:col>
      <xdr:colOff>171450</xdr:colOff>
      <xdr:row>77</xdr:row>
      <xdr:rowOff>63500</xdr:rowOff>
    </xdr:to>
    <xdr:sp macro="" textlink="">
      <xdr:nvSpPr>
        <xdr:cNvPr id="398" name="楕円 397"/>
        <xdr:cNvSpPr/>
      </xdr:nvSpPr>
      <xdr:spPr>
        <a:xfrm>
          <a:off x="1270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73660</xdr:rowOff>
    </xdr:from>
    <xdr:ext cx="760730" cy="259080"/>
    <xdr:sp macro="" textlink="">
      <xdr:nvSpPr>
        <xdr:cNvPr id="399" name="テキスト ボックス 398"/>
        <xdr:cNvSpPr txBox="1"/>
      </xdr:nvSpPr>
      <xdr:spPr>
        <a:xfrm>
          <a:off x="939800" y="129324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物件費等の経費抑制に努めて</a:t>
          </a:r>
          <a:r>
            <a:rPr kumimoji="1" lang="ja-JP" altLang="en-US" sz="1100">
              <a:solidFill>
                <a:schemeClr val="dk1"/>
              </a:solidFill>
              <a:effectLst/>
              <a:latin typeface="+mn-lt"/>
              <a:ea typeface="+mn-ea"/>
              <a:cs typeface="+mn-cs"/>
            </a:rPr>
            <a:t>きたことにより</a:t>
          </a:r>
          <a:r>
            <a:rPr kumimoji="1" lang="ja-JP" altLang="ja-JP" sz="1100">
              <a:solidFill>
                <a:schemeClr val="dk1"/>
              </a:solidFill>
              <a:effectLst/>
              <a:latin typeface="+mn-lt"/>
              <a:ea typeface="+mn-ea"/>
              <a:cs typeface="+mn-cs"/>
            </a:rPr>
            <a:t>、類似団体を下回って</a:t>
          </a:r>
          <a:r>
            <a:rPr kumimoji="1" lang="ja-JP" altLang="en-US" sz="1100">
              <a:solidFill>
                <a:schemeClr val="dk1"/>
              </a:solidFill>
              <a:effectLst/>
              <a:latin typeface="+mn-lt"/>
              <a:ea typeface="+mn-ea"/>
              <a:cs typeface="+mn-cs"/>
            </a:rPr>
            <a:t>推移していたが、前述のとおり補助費等の増加により類似団体平均をやや上回る数値となった</a:t>
          </a:r>
          <a:r>
            <a:rPr kumimoji="1" lang="ja-JP" altLang="ja-JP" sz="1100">
              <a:solidFill>
                <a:schemeClr val="dk1"/>
              </a:solidFill>
              <a:effectLst/>
              <a:latin typeface="+mn-lt"/>
              <a:ea typeface="+mn-ea"/>
              <a:cs typeface="+mn-cs"/>
            </a:rPr>
            <a:t>。</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7180" cy="225425"/>
    <xdr:sp macro="" textlink="">
      <xdr:nvSpPr>
        <xdr:cNvPr id="411" name="テキスト ボックス 410"/>
        <xdr:cNvSpPr txBox="1"/>
      </xdr:nvSpPr>
      <xdr:spPr>
        <a:xfrm>
          <a:off x="12407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2" name="直線コネクタ 411"/>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6730" cy="257810"/>
    <xdr:sp macro="" textlink="">
      <xdr:nvSpPr>
        <xdr:cNvPr id="413" name="テキスト ボックス 412"/>
        <xdr:cNvSpPr txBox="1"/>
      </xdr:nvSpPr>
      <xdr:spPr>
        <a:xfrm>
          <a:off x="11938000"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14" name="直線コネクタ 413"/>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6730" cy="259080"/>
    <xdr:sp macro="" textlink="">
      <xdr:nvSpPr>
        <xdr:cNvPr id="415" name="テキスト ボックス 414"/>
        <xdr:cNvSpPr txBox="1"/>
      </xdr:nvSpPr>
      <xdr:spPr>
        <a:xfrm>
          <a:off x="11938000" y="1389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16" name="直線コネクタ 415"/>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6730" cy="259080"/>
    <xdr:sp macro="" textlink="">
      <xdr:nvSpPr>
        <xdr:cNvPr id="417" name="テキスト ボックス 416"/>
        <xdr:cNvSpPr txBox="1"/>
      </xdr:nvSpPr>
      <xdr:spPr>
        <a:xfrm>
          <a:off x="11938000" y="1351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8" name="直線コネクタ 417"/>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6730" cy="257810"/>
    <xdr:sp macro="" textlink="">
      <xdr:nvSpPr>
        <xdr:cNvPr id="419" name="テキスト ボックス 418"/>
        <xdr:cNvSpPr txBox="1"/>
      </xdr:nvSpPr>
      <xdr:spPr>
        <a:xfrm>
          <a:off x="11938000" y="1312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20" name="直線コネクタ 419"/>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6730" cy="259080"/>
    <xdr:sp macro="" textlink="">
      <xdr:nvSpPr>
        <xdr:cNvPr id="421" name="テキスト ボックス 420"/>
        <xdr:cNvSpPr txBox="1"/>
      </xdr:nvSpPr>
      <xdr:spPr>
        <a:xfrm>
          <a:off x="11938000" y="1274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22" name="直線コネクタ 421"/>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6730" cy="259080"/>
    <xdr:sp macro="" textlink="">
      <xdr:nvSpPr>
        <xdr:cNvPr id="423" name="テキスト ボックス 422"/>
        <xdr:cNvSpPr txBox="1"/>
      </xdr:nvSpPr>
      <xdr:spPr>
        <a:xfrm>
          <a:off x="11938000" y="12367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4" name="直線コネクタ 423"/>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6730" cy="257810"/>
    <xdr:sp macro="" textlink="">
      <xdr:nvSpPr>
        <xdr:cNvPr id="425" name="テキスト ボックス 424"/>
        <xdr:cNvSpPr txBox="1"/>
      </xdr:nvSpPr>
      <xdr:spPr>
        <a:xfrm>
          <a:off x="11938000" y="11986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74</xdr:row>
      <xdr:rowOff>12700</xdr:rowOff>
    </xdr:from>
    <xdr:to xmlns:xdr="http://schemas.openxmlformats.org/drawingml/2006/spreadsheetDrawing">
      <xdr:col>82</xdr:col>
      <xdr:colOff>107950</xdr:colOff>
      <xdr:row>80</xdr:row>
      <xdr:rowOff>119380</xdr:rowOff>
    </xdr:to>
    <xdr:cxnSp macro="">
      <xdr:nvCxnSpPr>
        <xdr:cNvPr id="427" name="直線コネクタ 426"/>
        <xdr:cNvCxnSpPr/>
      </xdr:nvCxnSpPr>
      <xdr:spPr>
        <a:xfrm flipV="1">
          <a:off x="16510000" y="12700000"/>
          <a:ext cx="0" cy="1135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91440</xdr:rowOff>
    </xdr:from>
    <xdr:ext cx="762000" cy="259080"/>
    <xdr:sp macro="" textlink="">
      <xdr:nvSpPr>
        <xdr:cNvPr id="428" name="公債費以外最小値テキスト"/>
        <xdr:cNvSpPr txBox="1"/>
      </xdr:nvSpPr>
      <xdr:spPr>
        <a:xfrm>
          <a:off x="16598900" y="13807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119380</xdr:rowOff>
    </xdr:from>
    <xdr:to xmlns:xdr="http://schemas.openxmlformats.org/drawingml/2006/spreadsheetDrawing">
      <xdr:col>82</xdr:col>
      <xdr:colOff>196850</xdr:colOff>
      <xdr:row>80</xdr:row>
      <xdr:rowOff>119380</xdr:rowOff>
    </xdr:to>
    <xdr:cxnSp macro="">
      <xdr:nvCxnSpPr>
        <xdr:cNvPr id="429" name="直線コネクタ 428"/>
        <xdr:cNvCxnSpPr/>
      </xdr:nvCxnSpPr>
      <xdr:spPr>
        <a:xfrm>
          <a:off x="16421100" y="13835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99060</xdr:rowOff>
    </xdr:from>
    <xdr:ext cx="762000" cy="257810"/>
    <xdr:sp macro="" textlink="">
      <xdr:nvSpPr>
        <xdr:cNvPr id="430" name="公債費以外最大値テキスト"/>
        <xdr:cNvSpPr txBox="1"/>
      </xdr:nvSpPr>
      <xdr:spPr>
        <a:xfrm>
          <a:off x="16598900" y="12443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74</xdr:row>
      <xdr:rowOff>12700</xdr:rowOff>
    </xdr:from>
    <xdr:to xmlns:xdr="http://schemas.openxmlformats.org/drawingml/2006/spreadsheetDrawing">
      <xdr:col>82</xdr:col>
      <xdr:colOff>196850</xdr:colOff>
      <xdr:row>74</xdr:row>
      <xdr:rowOff>12700</xdr:rowOff>
    </xdr:to>
    <xdr:cxnSp macro="">
      <xdr:nvCxnSpPr>
        <xdr:cNvPr id="431" name="直線コネクタ 430"/>
        <xdr:cNvCxnSpPr/>
      </xdr:nvCxnSpPr>
      <xdr:spPr>
        <a:xfrm>
          <a:off x="16421100" y="1270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77</xdr:row>
      <xdr:rowOff>69850</xdr:rowOff>
    </xdr:from>
    <xdr:to xmlns:xdr="http://schemas.openxmlformats.org/drawingml/2006/spreadsheetDrawing">
      <xdr:col>82</xdr:col>
      <xdr:colOff>107950</xdr:colOff>
      <xdr:row>77</xdr:row>
      <xdr:rowOff>142240</xdr:rowOff>
    </xdr:to>
    <xdr:cxnSp macro="">
      <xdr:nvCxnSpPr>
        <xdr:cNvPr id="432" name="直線コネクタ 431"/>
        <xdr:cNvCxnSpPr/>
      </xdr:nvCxnSpPr>
      <xdr:spPr>
        <a:xfrm>
          <a:off x="15671800" y="13271500"/>
          <a:ext cx="8382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50800</xdr:rowOff>
    </xdr:from>
    <xdr:ext cx="762000" cy="259080"/>
    <xdr:sp macro="" textlink="">
      <xdr:nvSpPr>
        <xdr:cNvPr id="433" name="公債費以外平均値テキスト"/>
        <xdr:cNvSpPr txBox="1"/>
      </xdr:nvSpPr>
      <xdr:spPr>
        <a:xfrm>
          <a:off x="16598900" y="130810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34290</xdr:rowOff>
    </xdr:from>
    <xdr:to xmlns:xdr="http://schemas.openxmlformats.org/drawingml/2006/spreadsheetDrawing">
      <xdr:col>82</xdr:col>
      <xdr:colOff>158750</xdr:colOff>
      <xdr:row>77</xdr:row>
      <xdr:rowOff>135890</xdr:rowOff>
    </xdr:to>
    <xdr:sp macro="" textlink="">
      <xdr:nvSpPr>
        <xdr:cNvPr id="434" name="フローチャート: 判断 433"/>
        <xdr:cNvSpPr/>
      </xdr:nvSpPr>
      <xdr:spPr>
        <a:xfrm>
          <a:off x="16459200" y="1323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74</xdr:row>
      <xdr:rowOff>66040</xdr:rowOff>
    </xdr:from>
    <xdr:to xmlns:xdr="http://schemas.openxmlformats.org/drawingml/2006/spreadsheetDrawing">
      <xdr:col>78</xdr:col>
      <xdr:colOff>69850</xdr:colOff>
      <xdr:row>77</xdr:row>
      <xdr:rowOff>69850</xdr:rowOff>
    </xdr:to>
    <xdr:cxnSp macro="">
      <xdr:nvCxnSpPr>
        <xdr:cNvPr id="435" name="直線コネクタ 434"/>
        <xdr:cNvCxnSpPr/>
      </xdr:nvCxnSpPr>
      <xdr:spPr>
        <a:xfrm>
          <a:off x="14782800" y="12753340"/>
          <a:ext cx="889000" cy="518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137160</xdr:rowOff>
    </xdr:from>
    <xdr:to xmlns:xdr="http://schemas.openxmlformats.org/drawingml/2006/spreadsheetDrawing">
      <xdr:col>78</xdr:col>
      <xdr:colOff>120650</xdr:colOff>
      <xdr:row>77</xdr:row>
      <xdr:rowOff>67310</xdr:rowOff>
    </xdr:to>
    <xdr:sp macro="" textlink="">
      <xdr:nvSpPr>
        <xdr:cNvPr id="436" name="フローチャート: 判断 435"/>
        <xdr:cNvSpPr/>
      </xdr:nvSpPr>
      <xdr:spPr>
        <a:xfrm>
          <a:off x="1562100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77470</xdr:rowOff>
    </xdr:from>
    <xdr:ext cx="736600" cy="257810"/>
    <xdr:sp macro="" textlink="">
      <xdr:nvSpPr>
        <xdr:cNvPr id="437" name="テキスト ボックス 436"/>
        <xdr:cNvSpPr txBox="1"/>
      </xdr:nvSpPr>
      <xdr:spPr>
        <a:xfrm>
          <a:off x="15290800" y="1293622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73</xdr:row>
      <xdr:rowOff>168910</xdr:rowOff>
    </xdr:from>
    <xdr:to xmlns:xdr="http://schemas.openxmlformats.org/drawingml/2006/spreadsheetDrawing">
      <xdr:col>73</xdr:col>
      <xdr:colOff>180975</xdr:colOff>
      <xdr:row>74</xdr:row>
      <xdr:rowOff>66040</xdr:rowOff>
    </xdr:to>
    <xdr:cxnSp macro="">
      <xdr:nvCxnSpPr>
        <xdr:cNvPr id="438" name="直線コネクタ 437"/>
        <xdr:cNvCxnSpPr/>
      </xdr:nvCxnSpPr>
      <xdr:spPr>
        <a:xfrm>
          <a:off x="13893800" y="1268476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91440</xdr:rowOff>
    </xdr:from>
    <xdr:to xmlns:xdr="http://schemas.openxmlformats.org/drawingml/2006/spreadsheetDrawing">
      <xdr:col>74</xdr:col>
      <xdr:colOff>31750</xdr:colOff>
      <xdr:row>77</xdr:row>
      <xdr:rowOff>21590</xdr:rowOff>
    </xdr:to>
    <xdr:sp macro="" textlink="">
      <xdr:nvSpPr>
        <xdr:cNvPr id="439" name="フローチャート: 判断 438"/>
        <xdr:cNvSpPr/>
      </xdr:nvSpPr>
      <xdr:spPr>
        <a:xfrm>
          <a:off x="14732000" y="1312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6350</xdr:rowOff>
    </xdr:from>
    <xdr:ext cx="762000" cy="257810"/>
    <xdr:sp macro="" textlink="">
      <xdr:nvSpPr>
        <xdr:cNvPr id="440" name="テキスト ボックス 439"/>
        <xdr:cNvSpPr txBox="1"/>
      </xdr:nvSpPr>
      <xdr:spPr>
        <a:xfrm>
          <a:off x="14401800" y="13208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73</xdr:row>
      <xdr:rowOff>127000</xdr:rowOff>
    </xdr:from>
    <xdr:to xmlns:xdr="http://schemas.openxmlformats.org/drawingml/2006/spreadsheetDrawing">
      <xdr:col>69</xdr:col>
      <xdr:colOff>92075</xdr:colOff>
      <xdr:row>73</xdr:row>
      <xdr:rowOff>168910</xdr:rowOff>
    </xdr:to>
    <xdr:cxnSp macro="">
      <xdr:nvCxnSpPr>
        <xdr:cNvPr id="441" name="直線コネクタ 440"/>
        <xdr:cNvCxnSpPr/>
      </xdr:nvCxnSpPr>
      <xdr:spPr>
        <a:xfrm>
          <a:off x="13004800" y="1264285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15240</xdr:rowOff>
    </xdr:from>
    <xdr:to xmlns:xdr="http://schemas.openxmlformats.org/drawingml/2006/spreadsheetDrawing">
      <xdr:col>69</xdr:col>
      <xdr:colOff>142875</xdr:colOff>
      <xdr:row>76</xdr:row>
      <xdr:rowOff>116840</xdr:rowOff>
    </xdr:to>
    <xdr:sp macro="" textlink="">
      <xdr:nvSpPr>
        <xdr:cNvPr id="442" name="フローチャート: 判断 441"/>
        <xdr:cNvSpPr/>
      </xdr:nvSpPr>
      <xdr:spPr>
        <a:xfrm>
          <a:off x="13843000" y="1304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101600</xdr:rowOff>
    </xdr:from>
    <xdr:ext cx="760730" cy="259080"/>
    <xdr:sp macro="" textlink="">
      <xdr:nvSpPr>
        <xdr:cNvPr id="443" name="テキスト ボックス 442"/>
        <xdr:cNvSpPr txBox="1"/>
      </xdr:nvSpPr>
      <xdr:spPr>
        <a:xfrm>
          <a:off x="13512800" y="131318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133350</xdr:rowOff>
    </xdr:from>
    <xdr:to xmlns:xdr="http://schemas.openxmlformats.org/drawingml/2006/spreadsheetDrawing">
      <xdr:col>65</xdr:col>
      <xdr:colOff>53975</xdr:colOff>
      <xdr:row>77</xdr:row>
      <xdr:rowOff>63500</xdr:rowOff>
    </xdr:to>
    <xdr:sp macro="" textlink="">
      <xdr:nvSpPr>
        <xdr:cNvPr id="444" name="フローチャート: 判断 443"/>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48260</xdr:rowOff>
    </xdr:from>
    <xdr:ext cx="762000" cy="259080"/>
    <xdr:sp macro="" textlink="">
      <xdr:nvSpPr>
        <xdr:cNvPr id="445" name="テキスト ボックス 444"/>
        <xdr:cNvSpPr txBox="1"/>
      </xdr:nvSpPr>
      <xdr:spPr>
        <a:xfrm>
          <a:off x="12623800" y="13249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6" name="テキスト ボックス 445"/>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0730" cy="259080"/>
    <xdr:sp macro="" textlink="">
      <xdr:nvSpPr>
        <xdr:cNvPr id="447" name="テキスト ボックス 446"/>
        <xdr:cNvSpPr txBox="1"/>
      </xdr:nvSpPr>
      <xdr:spPr>
        <a:xfrm>
          <a:off x="15455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0730" cy="259080"/>
    <xdr:sp macro="" textlink="">
      <xdr:nvSpPr>
        <xdr:cNvPr id="448" name="テキスト ボックス 447"/>
        <xdr:cNvSpPr txBox="1"/>
      </xdr:nvSpPr>
      <xdr:spPr>
        <a:xfrm>
          <a:off x="14566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9" name="テキスト ボックス 448"/>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0730" cy="259080"/>
    <xdr:sp macro="" textlink="">
      <xdr:nvSpPr>
        <xdr:cNvPr id="450" name="テキスト ボックス 449"/>
        <xdr:cNvSpPr txBox="1"/>
      </xdr:nvSpPr>
      <xdr:spPr>
        <a:xfrm>
          <a:off x="12788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91440</xdr:rowOff>
    </xdr:from>
    <xdr:to xmlns:xdr="http://schemas.openxmlformats.org/drawingml/2006/spreadsheetDrawing">
      <xdr:col>82</xdr:col>
      <xdr:colOff>158750</xdr:colOff>
      <xdr:row>78</xdr:row>
      <xdr:rowOff>21590</xdr:rowOff>
    </xdr:to>
    <xdr:sp macro="" textlink="">
      <xdr:nvSpPr>
        <xdr:cNvPr id="451" name="楕円 450"/>
        <xdr:cNvSpPr/>
      </xdr:nvSpPr>
      <xdr:spPr>
        <a:xfrm>
          <a:off x="16459200" y="1329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77</xdr:row>
      <xdr:rowOff>63500</xdr:rowOff>
    </xdr:from>
    <xdr:ext cx="762000" cy="257810"/>
    <xdr:sp macro="" textlink="">
      <xdr:nvSpPr>
        <xdr:cNvPr id="452" name="公債費以外該当値テキスト"/>
        <xdr:cNvSpPr txBox="1"/>
      </xdr:nvSpPr>
      <xdr:spPr>
        <a:xfrm>
          <a:off x="16598900" y="132651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77</xdr:row>
      <xdr:rowOff>19050</xdr:rowOff>
    </xdr:from>
    <xdr:to xmlns:xdr="http://schemas.openxmlformats.org/drawingml/2006/spreadsheetDrawing">
      <xdr:col>78</xdr:col>
      <xdr:colOff>120650</xdr:colOff>
      <xdr:row>77</xdr:row>
      <xdr:rowOff>120650</xdr:rowOff>
    </xdr:to>
    <xdr:sp macro="" textlink="">
      <xdr:nvSpPr>
        <xdr:cNvPr id="453" name="楕円 452"/>
        <xdr:cNvSpPr/>
      </xdr:nvSpPr>
      <xdr:spPr>
        <a:xfrm>
          <a:off x="15621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105410</xdr:rowOff>
    </xdr:from>
    <xdr:ext cx="736600" cy="259080"/>
    <xdr:sp macro="" textlink="">
      <xdr:nvSpPr>
        <xdr:cNvPr id="454" name="テキスト ボックス 453"/>
        <xdr:cNvSpPr txBox="1"/>
      </xdr:nvSpPr>
      <xdr:spPr>
        <a:xfrm>
          <a:off x="15290800" y="13307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74</xdr:row>
      <xdr:rowOff>15240</xdr:rowOff>
    </xdr:from>
    <xdr:to xmlns:xdr="http://schemas.openxmlformats.org/drawingml/2006/spreadsheetDrawing">
      <xdr:col>74</xdr:col>
      <xdr:colOff>31750</xdr:colOff>
      <xdr:row>74</xdr:row>
      <xdr:rowOff>116840</xdr:rowOff>
    </xdr:to>
    <xdr:sp macro="" textlink="">
      <xdr:nvSpPr>
        <xdr:cNvPr id="455" name="楕円 454"/>
        <xdr:cNvSpPr/>
      </xdr:nvSpPr>
      <xdr:spPr>
        <a:xfrm>
          <a:off x="147320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72</xdr:row>
      <xdr:rowOff>127000</xdr:rowOff>
    </xdr:from>
    <xdr:ext cx="762000" cy="259080"/>
    <xdr:sp macro="" textlink="">
      <xdr:nvSpPr>
        <xdr:cNvPr id="456" name="テキスト ボックス 455"/>
        <xdr:cNvSpPr txBox="1"/>
      </xdr:nvSpPr>
      <xdr:spPr>
        <a:xfrm>
          <a:off x="14401800" y="12471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73</xdr:row>
      <xdr:rowOff>118110</xdr:rowOff>
    </xdr:from>
    <xdr:to xmlns:xdr="http://schemas.openxmlformats.org/drawingml/2006/spreadsheetDrawing">
      <xdr:col>69</xdr:col>
      <xdr:colOff>142875</xdr:colOff>
      <xdr:row>74</xdr:row>
      <xdr:rowOff>48260</xdr:rowOff>
    </xdr:to>
    <xdr:sp macro="" textlink="">
      <xdr:nvSpPr>
        <xdr:cNvPr id="457" name="楕円 456"/>
        <xdr:cNvSpPr/>
      </xdr:nvSpPr>
      <xdr:spPr>
        <a:xfrm>
          <a:off x="13843000" y="1263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72</xdr:row>
      <xdr:rowOff>58420</xdr:rowOff>
    </xdr:from>
    <xdr:ext cx="760730" cy="259080"/>
    <xdr:sp macro="" textlink="">
      <xdr:nvSpPr>
        <xdr:cNvPr id="458" name="テキスト ボックス 457"/>
        <xdr:cNvSpPr txBox="1"/>
      </xdr:nvSpPr>
      <xdr:spPr>
        <a:xfrm>
          <a:off x="13512800" y="1240282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73</xdr:row>
      <xdr:rowOff>76200</xdr:rowOff>
    </xdr:from>
    <xdr:to xmlns:xdr="http://schemas.openxmlformats.org/drawingml/2006/spreadsheetDrawing">
      <xdr:col>65</xdr:col>
      <xdr:colOff>53975</xdr:colOff>
      <xdr:row>74</xdr:row>
      <xdr:rowOff>6350</xdr:rowOff>
    </xdr:to>
    <xdr:sp macro="" textlink="">
      <xdr:nvSpPr>
        <xdr:cNvPr id="459" name="楕円 458"/>
        <xdr:cNvSpPr/>
      </xdr:nvSpPr>
      <xdr:spPr>
        <a:xfrm>
          <a:off x="12954000" y="1259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72</xdr:row>
      <xdr:rowOff>16510</xdr:rowOff>
    </xdr:from>
    <xdr:ext cx="762000" cy="259080"/>
    <xdr:sp macro="" textlink="">
      <xdr:nvSpPr>
        <xdr:cNvPr id="460" name="テキスト ボックス 459"/>
        <xdr:cNvSpPr txBox="1"/>
      </xdr:nvSpPr>
      <xdr:spPr>
        <a:xfrm>
          <a:off x="12623800" y="12360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53.5</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182475" cy="4254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3896975" y="0"/>
          <a:ext cx="298450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3905865" y="12700"/>
          <a:ext cx="29591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3918565" y="31750"/>
          <a:ext cx="2926080"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北海道標津町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673205" y="0"/>
          <a:ext cx="2026285"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699875" y="12700"/>
          <a:ext cx="1980565"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725275" y="31750"/>
          <a:ext cx="1923415"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17090" y="11710035"/>
          <a:ext cx="4157980" cy="24701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677160" y="11747500"/>
          <a:ext cx="124333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367280" y="11836400"/>
          <a:ext cx="28448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465070" y="11785600"/>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395470" y="11785600"/>
          <a:ext cx="9779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620260" y="11747500"/>
          <a:ext cx="124333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17090" y="1038225"/>
          <a:ext cx="415798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38225"/>
          <a:ext cx="1306830"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49580" y="1152525"/>
          <a:ext cx="1243330" cy="24828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49580" y="1412875"/>
          <a:ext cx="124333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49580" y="1711325"/>
          <a:ext cx="124333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3040" y="1216025"/>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78765" y="16605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3040" y="166052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78765" y="189865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3040" y="204152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27965" y="116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2796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17090" y="1597025"/>
          <a:ext cx="4157980" cy="224155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210" cy="274320"/>
    <xdr:sp macro="" textlink="">
      <xdr:nvSpPr>
        <xdr:cNvPr id="29" name="テキスト ボックス 28"/>
        <xdr:cNvSpPr txBox="1"/>
      </xdr:nvSpPr>
      <xdr:spPr>
        <a:xfrm>
          <a:off x="1645920" y="1228725"/>
          <a:ext cx="41021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17090" y="383857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1365" cy="258445"/>
    <xdr:sp macro="" textlink="">
      <xdr:nvSpPr>
        <xdr:cNvPr id="31" name="テキスト ボックス 30"/>
        <xdr:cNvSpPr txBox="1"/>
      </xdr:nvSpPr>
      <xdr:spPr>
        <a:xfrm>
          <a:off x="1357630" y="37026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3175</xdr:rowOff>
    </xdr:from>
    <xdr:to xmlns:xdr="http://schemas.openxmlformats.org/drawingml/2006/spreadsheetDrawing">
      <xdr:col>33</xdr:col>
      <xdr:colOff>114300</xdr:colOff>
      <xdr:row>20</xdr:row>
      <xdr:rowOff>3175</xdr:rowOff>
    </xdr:to>
    <xdr:cxnSp macro="">
      <xdr:nvCxnSpPr>
        <xdr:cNvPr id="32" name="直線コネクタ 31"/>
        <xdr:cNvCxnSpPr/>
      </xdr:nvCxnSpPr>
      <xdr:spPr>
        <a:xfrm>
          <a:off x="2117090" y="339407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32385</xdr:rowOff>
    </xdr:from>
    <xdr:ext cx="761365" cy="257810"/>
    <xdr:sp macro="" textlink="">
      <xdr:nvSpPr>
        <xdr:cNvPr id="33" name="テキスト ボックス 32"/>
        <xdr:cNvSpPr txBox="1"/>
      </xdr:nvSpPr>
      <xdr:spPr>
        <a:xfrm>
          <a:off x="1357630" y="325818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60325</xdr:rowOff>
    </xdr:from>
    <xdr:to xmlns:xdr="http://schemas.openxmlformats.org/drawingml/2006/spreadsheetDrawing">
      <xdr:col>33</xdr:col>
      <xdr:colOff>114300</xdr:colOff>
      <xdr:row>17</xdr:row>
      <xdr:rowOff>60325</xdr:rowOff>
    </xdr:to>
    <xdr:cxnSp macro="">
      <xdr:nvCxnSpPr>
        <xdr:cNvPr id="34" name="直線コネクタ 33"/>
        <xdr:cNvCxnSpPr/>
      </xdr:nvCxnSpPr>
      <xdr:spPr>
        <a:xfrm>
          <a:off x="2117090" y="295592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89535</xdr:rowOff>
    </xdr:from>
    <xdr:ext cx="761365" cy="257810"/>
    <xdr:sp macro="" textlink="">
      <xdr:nvSpPr>
        <xdr:cNvPr id="35" name="テキスト ボックス 34"/>
        <xdr:cNvSpPr txBox="1"/>
      </xdr:nvSpPr>
      <xdr:spPr>
        <a:xfrm>
          <a:off x="1357630" y="282003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117475</xdr:rowOff>
    </xdr:from>
    <xdr:to xmlns:xdr="http://schemas.openxmlformats.org/drawingml/2006/spreadsheetDrawing">
      <xdr:col>33</xdr:col>
      <xdr:colOff>114300</xdr:colOff>
      <xdr:row>14</xdr:row>
      <xdr:rowOff>117475</xdr:rowOff>
    </xdr:to>
    <xdr:cxnSp macro="">
      <xdr:nvCxnSpPr>
        <xdr:cNvPr id="36" name="直線コネクタ 35"/>
        <xdr:cNvCxnSpPr/>
      </xdr:nvCxnSpPr>
      <xdr:spPr>
        <a:xfrm>
          <a:off x="2117090" y="251142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146685</xdr:rowOff>
    </xdr:from>
    <xdr:ext cx="761365" cy="257810"/>
    <xdr:sp macro="" textlink="">
      <xdr:nvSpPr>
        <xdr:cNvPr id="37" name="テキスト ボックス 36"/>
        <xdr:cNvSpPr txBox="1"/>
      </xdr:nvSpPr>
      <xdr:spPr>
        <a:xfrm>
          <a:off x="1357630" y="236918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3175</xdr:rowOff>
    </xdr:from>
    <xdr:to xmlns:xdr="http://schemas.openxmlformats.org/drawingml/2006/spreadsheetDrawing">
      <xdr:col>33</xdr:col>
      <xdr:colOff>114300</xdr:colOff>
      <xdr:row>12</xdr:row>
      <xdr:rowOff>3175</xdr:rowOff>
    </xdr:to>
    <xdr:cxnSp macro="">
      <xdr:nvCxnSpPr>
        <xdr:cNvPr id="38" name="直線コネクタ 37"/>
        <xdr:cNvCxnSpPr/>
      </xdr:nvCxnSpPr>
      <xdr:spPr>
        <a:xfrm>
          <a:off x="2117090" y="205422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32385</xdr:rowOff>
    </xdr:from>
    <xdr:ext cx="761365" cy="257810"/>
    <xdr:sp macro="" textlink="">
      <xdr:nvSpPr>
        <xdr:cNvPr id="39" name="テキスト ボックス 38"/>
        <xdr:cNvSpPr txBox="1"/>
      </xdr:nvSpPr>
      <xdr:spPr>
        <a:xfrm>
          <a:off x="1357630" y="191198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0" name="直線コネクタ 39"/>
        <xdr:cNvCxnSpPr/>
      </xdr:nvCxnSpPr>
      <xdr:spPr>
        <a:xfrm>
          <a:off x="2117090" y="159702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1365" cy="257810"/>
    <xdr:sp macro="" textlink="">
      <xdr:nvSpPr>
        <xdr:cNvPr id="41" name="テキスト ボックス 40"/>
        <xdr:cNvSpPr txBox="1"/>
      </xdr:nvSpPr>
      <xdr:spPr>
        <a:xfrm>
          <a:off x="1357630" y="146113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2" name="人口1人当たり決算額の推移グラフ枠130"/>
        <xdr:cNvSpPr/>
      </xdr:nvSpPr>
      <xdr:spPr>
        <a:xfrm>
          <a:off x="2117090" y="1597025"/>
          <a:ext cx="4157980" cy="224155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8890</xdr:rowOff>
    </xdr:from>
    <xdr:to xmlns:xdr="http://schemas.openxmlformats.org/drawingml/2006/spreadsheetDrawing">
      <xdr:col>29</xdr:col>
      <xdr:colOff>127000</xdr:colOff>
      <xdr:row>19</xdr:row>
      <xdr:rowOff>121920</xdr:rowOff>
    </xdr:to>
    <xdr:cxnSp macro="">
      <xdr:nvCxnSpPr>
        <xdr:cNvPr id="43" name="直線コネクタ 42"/>
        <xdr:cNvCxnSpPr/>
      </xdr:nvCxnSpPr>
      <xdr:spPr>
        <a:xfrm flipV="1">
          <a:off x="5541010" y="2059940"/>
          <a:ext cx="0" cy="128778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93980</xdr:rowOff>
    </xdr:from>
    <xdr:ext cx="760730" cy="258445"/>
    <xdr:sp macro="" textlink="">
      <xdr:nvSpPr>
        <xdr:cNvPr id="44" name="人口1人当たり決算額の推移最小値テキスト130"/>
        <xdr:cNvSpPr txBox="1"/>
      </xdr:nvSpPr>
      <xdr:spPr>
        <a:xfrm>
          <a:off x="5626100" y="3319780"/>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111,551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121920</xdr:rowOff>
    </xdr:from>
    <xdr:to xmlns:xdr="http://schemas.openxmlformats.org/drawingml/2006/spreadsheetDrawing">
      <xdr:col>30</xdr:col>
      <xdr:colOff>25400</xdr:colOff>
      <xdr:row>19</xdr:row>
      <xdr:rowOff>121920</xdr:rowOff>
    </xdr:to>
    <xdr:cxnSp macro="">
      <xdr:nvCxnSpPr>
        <xdr:cNvPr id="45" name="直線コネクタ 44"/>
        <xdr:cNvCxnSpPr/>
      </xdr:nvCxnSpPr>
      <xdr:spPr>
        <a:xfrm>
          <a:off x="5452110" y="3347720"/>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95250</xdr:rowOff>
    </xdr:from>
    <xdr:ext cx="760730" cy="259080"/>
    <xdr:sp macro="" textlink="">
      <xdr:nvSpPr>
        <xdr:cNvPr id="46" name="人口1人当たり決算額の推移最大値テキスト130"/>
        <xdr:cNvSpPr txBox="1"/>
      </xdr:nvSpPr>
      <xdr:spPr>
        <a:xfrm>
          <a:off x="5626100" y="18034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398,773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8890</xdr:rowOff>
    </xdr:from>
    <xdr:to xmlns:xdr="http://schemas.openxmlformats.org/drawingml/2006/spreadsheetDrawing">
      <xdr:col>30</xdr:col>
      <xdr:colOff>25400</xdr:colOff>
      <xdr:row>12</xdr:row>
      <xdr:rowOff>8890</xdr:rowOff>
    </xdr:to>
    <xdr:cxnSp macro="">
      <xdr:nvCxnSpPr>
        <xdr:cNvPr id="47" name="直線コネクタ 46"/>
        <xdr:cNvCxnSpPr/>
      </xdr:nvCxnSpPr>
      <xdr:spPr>
        <a:xfrm>
          <a:off x="5452110" y="2059940"/>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14</xdr:row>
      <xdr:rowOff>66040</xdr:rowOff>
    </xdr:from>
    <xdr:to xmlns:xdr="http://schemas.openxmlformats.org/drawingml/2006/spreadsheetDrawing">
      <xdr:col>29</xdr:col>
      <xdr:colOff>127000</xdr:colOff>
      <xdr:row>15</xdr:row>
      <xdr:rowOff>29845</xdr:rowOff>
    </xdr:to>
    <xdr:cxnSp macro="">
      <xdr:nvCxnSpPr>
        <xdr:cNvPr id="48" name="直線コネクタ 47"/>
        <xdr:cNvCxnSpPr/>
      </xdr:nvCxnSpPr>
      <xdr:spPr>
        <a:xfrm flipV="1">
          <a:off x="4904740" y="2459990"/>
          <a:ext cx="636270" cy="1352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50800</xdr:rowOff>
    </xdr:from>
    <xdr:ext cx="760730" cy="258445"/>
    <xdr:sp macro="" textlink="">
      <xdr:nvSpPr>
        <xdr:cNvPr id="49" name="人口1人当たり決算額の推移平均値テキスト130"/>
        <xdr:cNvSpPr txBox="1"/>
      </xdr:nvSpPr>
      <xdr:spPr>
        <a:xfrm>
          <a:off x="5626100" y="2781300"/>
          <a:ext cx="7607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222,412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78740</xdr:rowOff>
    </xdr:from>
    <xdr:to xmlns:xdr="http://schemas.openxmlformats.org/drawingml/2006/spreadsheetDrawing">
      <xdr:col>29</xdr:col>
      <xdr:colOff>177800</xdr:colOff>
      <xdr:row>17</xdr:row>
      <xdr:rowOff>8890</xdr:rowOff>
    </xdr:to>
    <xdr:sp macro="" textlink="">
      <xdr:nvSpPr>
        <xdr:cNvPr id="50" name="フローチャート: 判断 49"/>
        <xdr:cNvSpPr/>
      </xdr:nvSpPr>
      <xdr:spPr>
        <a:xfrm>
          <a:off x="5490210" y="2809240"/>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15</xdr:row>
      <xdr:rowOff>29845</xdr:rowOff>
    </xdr:from>
    <xdr:to xmlns:xdr="http://schemas.openxmlformats.org/drawingml/2006/spreadsheetDrawing">
      <xdr:col>26</xdr:col>
      <xdr:colOff>50800</xdr:colOff>
      <xdr:row>15</xdr:row>
      <xdr:rowOff>103505</xdr:rowOff>
    </xdr:to>
    <xdr:cxnSp macro="">
      <xdr:nvCxnSpPr>
        <xdr:cNvPr id="51" name="直線コネクタ 50"/>
        <xdr:cNvCxnSpPr/>
      </xdr:nvCxnSpPr>
      <xdr:spPr>
        <a:xfrm flipV="1">
          <a:off x="4221480" y="2595245"/>
          <a:ext cx="683260" cy="736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159385</xdr:rowOff>
    </xdr:from>
    <xdr:to xmlns:xdr="http://schemas.openxmlformats.org/drawingml/2006/spreadsheetDrawing">
      <xdr:col>26</xdr:col>
      <xdr:colOff>101600</xdr:colOff>
      <xdr:row>17</xdr:row>
      <xdr:rowOff>89535</xdr:rowOff>
    </xdr:to>
    <xdr:sp macro="" textlink="">
      <xdr:nvSpPr>
        <xdr:cNvPr id="52" name="フローチャート: 判断 51"/>
        <xdr:cNvSpPr/>
      </xdr:nvSpPr>
      <xdr:spPr>
        <a:xfrm>
          <a:off x="4853940" y="2889885"/>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74930</xdr:rowOff>
    </xdr:from>
    <xdr:ext cx="735965" cy="258445"/>
    <xdr:sp macro="" textlink="">
      <xdr:nvSpPr>
        <xdr:cNvPr id="53" name="テキスト ボックス 52"/>
        <xdr:cNvSpPr txBox="1"/>
      </xdr:nvSpPr>
      <xdr:spPr>
        <a:xfrm>
          <a:off x="4531360" y="297053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204,668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15</xdr:row>
      <xdr:rowOff>103505</xdr:rowOff>
    </xdr:from>
    <xdr:to xmlns:xdr="http://schemas.openxmlformats.org/drawingml/2006/spreadsheetDrawing">
      <xdr:col>22</xdr:col>
      <xdr:colOff>114300</xdr:colOff>
      <xdr:row>15</xdr:row>
      <xdr:rowOff>143510</xdr:rowOff>
    </xdr:to>
    <xdr:cxnSp macro="">
      <xdr:nvCxnSpPr>
        <xdr:cNvPr id="54" name="直線コネクタ 53"/>
        <xdr:cNvCxnSpPr/>
      </xdr:nvCxnSpPr>
      <xdr:spPr>
        <a:xfrm flipV="1">
          <a:off x="3538220" y="2668905"/>
          <a:ext cx="683260" cy="400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30480</xdr:rowOff>
    </xdr:from>
    <xdr:to xmlns:xdr="http://schemas.openxmlformats.org/drawingml/2006/spreadsheetDrawing">
      <xdr:col>22</xdr:col>
      <xdr:colOff>165100</xdr:colOff>
      <xdr:row>17</xdr:row>
      <xdr:rowOff>132080</xdr:rowOff>
    </xdr:to>
    <xdr:sp macro="" textlink="">
      <xdr:nvSpPr>
        <xdr:cNvPr id="55" name="フローチャート: 判断 54"/>
        <xdr:cNvSpPr/>
      </xdr:nvSpPr>
      <xdr:spPr>
        <a:xfrm>
          <a:off x="4170680" y="29260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117475</xdr:rowOff>
    </xdr:from>
    <xdr:ext cx="761365" cy="258445"/>
    <xdr:sp macro="" textlink="">
      <xdr:nvSpPr>
        <xdr:cNvPr id="56" name="テキスト ボックス 55"/>
        <xdr:cNvSpPr txBox="1"/>
      </xdr:nvSpPr>
      <xdr:spPr>
        <a:xfrm>
          <a:off x="3848100" y="30130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195,349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15</xdr:row>
      <xdr:rowOff>143510</xdr:rowOff>
    </xdr:from>
    <xdr:to xmlns:xdr="http://schemas.openxmlformats.org/drawingml/2006/spreadsheetDrawing">
      <xdr:col>18</xdr:col>
      <xdr:colOff>177800</xdr:colOff>
      <xdr:row>16</xdr:row>
      <xdr:rowOff>18415</xdr:rowOff>
    </xdr:to>
    <xdr:cxnSp macro="">
      <xdr:nvCxnSpPr>
        <xdr:cNvPr id="57" name="直線コネクタ 56"/>
        <xdr:cNvCxnSpPr/>
      </xdr:nvCxnSpPr>
      <xdr:spPr>
        <a:xfrm flipV="1">
          <a:off x="2851150" y="2708910"/>
          <a:ext cx="687070" cy="400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55245</xdr:rowOff>
    </xdr:from>
    <xdr:to xmlns:xdr="http://schemas.openxmlformats.org/drawingml/2006/spreadsheetDrawing">
      <xdr:col>19</xdr:col>
      <xdr:colOff>38100</xdr:colOff>
      <xdr:row>17</xdr:row>
      <xdr:rowOff>156845</xdr:rowOff>
    </xdr:to>
    <xdr:sp macro="" textlink="">
      <xdr:nvSpPr>
        <xdr:cNvPr id="58" name="フローチャート: 判断 57"/>
        <xdr:cNvSpPr/>
      </xdr:nvSpPr>
      <xdr:spPr>
        <a:xfrm>
          <a:off x="3487420" y="2950845"/>
          <a:ext cx="9779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141605</xdr:rowOff>
    </xdr:from>
    <xdr:ext cx="761365" cy="259080"/>
    <xdr:sp macro="" textlink="">
      <xdr:nvSpPr>
        <xdr:cNvPr id="59" name="テキスト ボックス 58"/>
        <xdr:cNvSpPr txBox="1"/>
      </xdr:nvSpPr>
      <xdr:spPr>
        <a:xfrm>
          <a:off x="3164840" y="30372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189,976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81280</xdr:rowOff>
    </xdr:from>
    <xdr:to xmlns:xdr="http://schemas.openxmlformats.org/drawingml/2006/spreadsheetDrawing">
      <xdr:col>15</xdr:col>
      <xdr:colOff>101600</xdr:colOff>
      <xdr:row>18</xdr:row>
      <xdr:rowOff>11430</xdr:rowOff>
    </xdr:to>
    <xdr:sp macro="" textlink="">
      <xdr:nvSpPr>
        <xdr:cNvPr id="60" name="フローチャート: 判断 59"/>
        <xdr:cNvSpPr/>
      </xdr:nvSpPr>
      <xdr:spPr>
        <a:xfrm>
          <a:off x="2800350" y="2976880"/>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165100</xdr:rowOff>
    </xdr:from>
    <xdr:ext cx="761365" cy="258445"/>
    <xdr:sp macro="" textlink="">
      <xdr:nvSpPr>
        <xdr:cNvPr id="61" name="テキスト ボックス 60"/>
        <xdr:cNvSpPr txBox="1"/>
      </xdr:nvSpPr>
      <xdr:spPr>
        <a:xfrm>
          <a:off x="2477770" y="30607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184,332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1365" cy="259080"/>
    <xdr:sp macro="" textlink="">
      <xdr:nvSpPr>
        <xdr:cNvPr id="62" name="テキスト ボックス 61"/>
        <xdr:cNvSpPr txBox="1"/>
      </xdr:nvSpPr>
      <xdr:spPr>
        <a:xfrm>
          <a:off x="5367020" y="38614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3" name="テキスト ボックス 62"/>
        <xdr:cNvSpPr txBox="1"/>
      </xdr:nvSpPr>
      <xdr:spPr>
        <a:xfrm>
          <a:off x="473075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4" name="テキスト ボックス 63"/>
        <xdr:cNvSpPr txBox="1"/>
      </xdr:nvSpPr>
      <xdr:spPr>
        <a:xfrm>
          <a:off x="404749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5" name="テキスト ボックス 64"/>
        <xdr:cNvSpPr txBox="1"/>
      </xdr:nvSpPr>
      <xdr:spPr>
        <a:xfrm>
          <a:off x="336042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6" name="テキスト ボックス 65"/>
        <xdr:cNvSpPr txBox="1"/>
      </xdr:nvSpPr>
      <xdr:spPr>
        <a:xfrm>
          <a:off x="267716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14</xdr:row>
      <xdr:rowOff>15240</xdr:rowOff>
    </xdr:from>
    <xdr:to xmlns:xdr="http://schemas.openxmlformats.org/drawingml/2006/spreadsheetDrawing">
      <xdr:col>29</xdr:col>
      <xdr:colOff>177800</xdr:colOff>
      <xdr:row>14</xdr:row>
      <xdr:rowOff>116840</xdr:rowOff>
    </xdr:to>
    <xdr:sp macro="" textlink="">
      <xdr:nvSpPr>
        <xdr:cNvPr id="67" name="楕円 66"/>
        <xdr:cNvSpPr/>
      </xdr:nvSpPr>
      <xdr:spPr>
        <a:xfrm>
          <a:off x="5490210" y="2409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13</xdr:row>
      <xdr:rowOff>31750</xdr:rowOff>
    </xdr:from>
    <xdr:ext cx="760730" cy="257810"/>
    <xdr:sp macro="" textlink="">
      <xdr:nvSpPr>
        <xdr:cNvPr id="68" name="人口1人当たり決算額の推移該当値テキスト130"/>
        <xdr:cNvSpPr txBox="1"/>
      </xdr:nvSpPr>
      <xdr:spPr>
        <a:xfrm>
          <a:off x="5626100" y="225425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311,288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14</xdr:row>
      <xdr:rowOff>150495</xdr:rowOff>
    </xdr:from>
    <xdr:to xmlns:xdr="http://schemas.openxmlformats.org/drawingml/2006/spreadsheetDrawing">
      <xdr:col>26</xdr:col>
      <xdr:colOff>101600</xdr:colOff>
      <xdr:row>15</xdr:row>
      <xdr:rowOff>80645</xdr:rowOff>
    </xdr:to>
    <xdr:sp macro="" textlink="">
      <xdr:nvSpPr>
        <xdr:cNvPr id="69" name="楕円 68"/>
        <xdr:cNvSpPr/>
      </xdr:nvSpPr>
      <xdr:spPr>
        <a:xfrm>
          <a:off x="4853940" y="2544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13</xdr:row>
      <xdr:rowOff>90805</xdr:rowOff>
    </xdr:from>
    <xdr:ext cx="735965" cy="257810"/>
    <xdr:sp macro="" textlink="">
      <xdr:nvSpPr>
        <xdr:cNvPr id="70" name="テキスト ボックス 69"/>
        <xdr:cNvSpPr txBox="1"/>
      </xdr:nvSpPr>
      <xdr:spPr>
        <a:xfrm>
          <a:off x="4531360" y="2313305"/>
          <a:ext cx="7359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281,720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15</xdr:row>
      <xdr:rowOff>52705</xdr:rowOff>
    </xdr:from>
    <xdr:to xmlns:xdr="http://schemas.openxmlformats.org/drawingml/2006/spreadsheetDrawing">
      <xdr:col>22</xdr:col>
      <xdr:colOff>165100</xdr:colOff>
      <xdr:row>15</xdr:row>
      <xdr:rowOff>154940</xdr:rowOff>
    </xdr:to>
    <xdr:sp macro="" textlink="">
      <xdr:nvSpPr>
        <xdr:cNvPr id="71" name="楕円 70"/>
        <xdr:cNvSpPr/>
      </xdr:nvSpPr>
      <xdr:spPr>
        <a:xfrm>
          <a:off x="4170680" y="261810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13</xdr:row>
      <xdr:rowOff>164465</xdr:rowOff>
    </xdr:from>
    <xdr:ext cx="761365" cy="259080"/>
    <xdr:sp macro="" textlink="">
      <xdr:nvSpPr>
        <xdr:cNvPr id="72" name="テキスト ボックス 71"/>
        <xdr:cNvSpPr txBox="1"/>
      </xdr:nvSpPr>
      <xdr:spPr>
        <a:xfrm>
          <a:off x="3848100" y="23869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265,610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15</xdr:row>
      <xdr:rowOff>92710</xdr:rowOff>
    </xdr:from>
    <xdr:to xmlns:xdr="http://schemas.openxmlformats.org/drawingml/2006/spreadsheetDrawing">
      <xdr:col>19</xdr:col>
      <xdr:colOff>38100</xdr:colOff>
      <xdr:row>16</xdr:row>
      <xdr:rowOff>22860</xdr:rowOff>
    </xdr:to>
    <xdr:sp macro="" textlink="">
      <xdr:nvSpPr>
        <xdr:cNvPr id="73" name="楕円 72"/>
        <xdr:cNvSpPr/>
      </xdr:nvSpPr>
      <xdr:spPr>
        <a:xfrm>
          <a:off x="3487420" y="2658110"/>
          <a:ext cx="9779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14</xdr:row>
      <xdr:rowOff>33020</xdr:rowOff>
    </xdr:from>
    <xdr:ext cx="761365" cy="258445"/>
    <xdr:sp macro="" textlink="">
      <xdr:nvSpPr>
        <xdr:cNvPr id="74" name="テキスト ボックス 73"/>
        <xdr:cNvSpPr txBox="1"/>
      </xdr:nvSpPr>
      <xdr:spPr>
        <a:xfrm>
          <a:off x="3164840" y="24269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256,841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15</xdr:row>
      <xdr:rowOff>139065</xdr:rowOff>
    </xdr:from>
    <xdr:to xmlns:xdr="http://schemas.openxmlformats.org/drawingml/2006/spreadsheetDrawing">
      <xdr:col>15</xdr:col>
      <xdr:colOff>101600</xdr:colOff>
      <xdr:row>16</xdr:row>
      <xdr:rowOff>69215</xdr:rowOff>
    </xdr:to>
    <xdr:sp macro="" textlink="">
      <xdr:nvSpPr>
        <xdr:cNvPr id="75" name="楕円 74"/>
        <xdr:cNvSpPr/>
      </xdr:nvSpPr>
      <xdr:spPr>
        <a:xfrm>
          <a:off x="2800350" y="270446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14</xdr:row>
      <xdr:rowOff>79375</xdr:rowOff>
    </xdr:from>
    <xdr:ext cx="761365" cy="257810"/>
    <xdr:sp macro="" textlink="">
      <xdr:nvSpPr>
        <xdr:cNvPr id="76" name="テキスト ボックス 75"/>
        <xdr:cNvSpPr txBox="1"/>
      </xdr:nvSpPr>
      <xdr:spPr>
        <a:xfrm>
          <a:off x="2477770" y="247332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246,656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7" name="正方形/長方形 76"/>
        <xdr:cNvSpPr/>
      </xdr:nvSpPr>
      <xdr:spPr>
        <a:xfrm>
          <a:off x="2117090" y="4933950"/>
          <a:ext cx="415798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8" name="角丸四角形 77"/>
        <xdr:cNvSpPr/>
      </xdr:nvSpPr>
      <xdr:spPr>
        <a:xfrm>
          <a:off x="127000" y="4933950"/>
          <a:ext cx="1306830"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79" name="正方形/長方形 78"/>
        <xdr:cNvSpPr/>
      </xdr:nvSpPr>
      <xdr:spPr>
        <a:xfrm>
          <a:off x="449580" y="5048250"/>
          <a:ext cx="1243330"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0" name="正方形/長方形 79"/>
        <xdr:cNvSpPr/>
      </xdr:nvSpPr>
      <xdr:spPr>
        <a:xfrm>
          <a:off x="449580" y="5308600"/>
          <a:ext cx="124333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1" name="正方形/長方形 80"/>
        <xdr:cNvSpPr/>
      </xdr:nvSpPr>
      <xdr:spPr>
        <a:xfrm>
          <a:off x="449580" y="5613400"/>
          <a:ext cx="124333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2" name="直線コネクタ 81"/>
        <xdr:cNvCxnSpPr/>
      </xdr:nvCxnSpPr>
      <xdr:spPr>
        <a:xfrm flipH="1">
          <a:off x="193040" y="511175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3" name="直線コネクタ 82"/>
        <xdr:cNvCxnSpPr/>
      </xdr:nvCxnSpPr>
      <xdr:spPr>
        <a:xfrm>
          <a:off x="278765" y="55632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4" name="直線コネクタ 83"/>
        <xdr:cNvCxnSpPr/>
      </xdr:nvCxnSpPr>
      <xdr:spPr>
        <a:xfrm flipH="1">
          <a:off x="193040" y="55632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5" name="直線コネクタ 84"/>
        <xdr:cNvCxnSpPr/>
      </xdr:nvCxnSpPr>
      <xdr:spPr>
        <a:xfrm flipV="1">
          <a:off x="278765" y="58000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6" name="直線コネクタ 85"/>
        <xdr:cNvCxnSpPr/>
      </xdr:nvCxnSpPr>
      <xdr:spPr>
        <a:xfrm flipH="1">
          <a:off x="193040" y="59442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7" name="楕円 86"/>
        <xdr:cNvSpPr/>
      </xdr:nvSpPr>
      <xdr:spPr>
        <a:xfrm>
          <a:off x="227965" y="506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8" name="フローチャート: 判断 87"/>
        <xdr:cNvSpPr/>
      </xdr:nvSpPr>
      <xdr:spPr>
        <a:xfrm>
          <a:off x="227965"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89" name="正方形/長方形 88"/>
        <xdr:cNvSpPr/>
      </xdr:nvSpPr>
      <xdr:spPr>
        <a:xfrm>
          <a:off x="2117090" y="5498465"/>
          <a:ext cx="4157980" cy="228028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210" cy="274320"/>
    <xdr:sp macro="" textlink="">
      <xdr:nvSpPr>
        <xdr:cNvPr id="90" name="テキスト ボックス 89"/>
        <xdr:cNvSpPr txBox="1"/>
      </xdr:nvSpPr>
      <xdr:spPr>
        <a:xfrm>
          <a:off x="1645920" y="5124450"/>
          <a:ext cx="41021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1" name="直線コネクタ 90"/>
        <xdr:cNvCxnSpPr/>
      </xdr:nvCxnSpPr>
      <xdr:spPr>
        <a:xfrm>
          <a:off x="2117090" y="777875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39</xdr:row>
      <xdr:rowOff>156210</xdr:rowOff>
    </xdr:from>
    <xdr:ext cx="761365" cy="257810"/>
    <xdr:sp macro="" textlink="">
      <xdr:nvSpPr>
        <xdr:cNvPr id="92" name="テキスト ボックス 91"/>
        <xdr:cNvSpPr txBox="1"/>
      </xdr:nvSpPr>
      <xdr:spPr>
        <a:xfrm>
          <a:off x="1357630" y="763651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3" name="直線コネクタ 92"/>
        <xdr:cNvCxnSpPr/>
      </xdr:nvCxnSpPr>
      <xdr:spPr>
        <a:xfrm>
          <a:off x="2117090" y="740410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288925</xdr:rowOff>
    </xdr:from>
    <xdr:ext cx="761365" cy="259715"/>
    <xdr:sp macro="" textlink="">
      <xdr:nvSpPr>
        <xdr:cNvPr id="94" name="テキスト ボックス 93"/>
        <xdr:cNvSpPr txBox="1"/>
      </xdr:nvSpPr>
      <xdr:spPr>
        <a:xfrm>
          <a:off x="1357630" y="7261225"/>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5" name="直線コネクタ 94"/>
        <xdr:cNvCxnSpPr/>
      </xdr:nvCxnSpPr>
      <xdr:spPr>
        <a:xfrm>
          <a:off x="2117090" y="702310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1365" cy="259715"/>
    <xdr:sp macro="" textlink="">
      <xdr:nvSpPr>
        <xdr:cNvPr id="96" name="テキスト ボックス 95"/>
        <xdr:cNvSpPr txBox="1"/>
      </xdr:nvSpPr>
      <xdr:spPr>
        <a:xfrm>
          <a:off x="1357630" y="688086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7" name="直線コネクタ 96"/>
        <xdr:cNvCxnSpPr/>
      </xdr:nvCxnSpPr>
      <xdr:spPr>
        <a:xfrm>
          <a:off x="2117090" y="664210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1365" cy="256540"/>
    <xdr:sp macro="" textlink="">
      <xdr:nvSpPr>
        <xdr:cNvPr id="98" name="テキスト ボックス 97"/>
        <xdr:cNvSpPr txBox="1"/>
      </xdr:nvSpPr>
      <xdr:spPr>
        <a:xfrm>
          <a:off x="1357630" y="6499860"/>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9" name="直線コネクタ 98"/>
        <xdr:cNvCxnSpPr/>
      </xdr:nvCxnSpPr>
      <xdr:spPr>
        <a:xfrm>
          <a:off x="2117090" y="626173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1365" cy="259715"/>
    <xdr:sp macro="" textlink="">
      <xdr:nvSpPr>
        <xdr:cNvPr id="100" name="テキスト ボックス 99"/>
        <xdr:cNvSpPr txBox="1"/>
      </xdr:nvSpPr>
      <xdr:spPr>
        <a:xfrm>
          <a:off x="1357630" y="611886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1" name="直線コネクタ 100"/>
        <xdr:cNvCxnSpPr/>
      </xdr:nvCxnSpPr>
      <xdr:spPr>
        <a:xfrm>
          <a:off x="2117090" y="587946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1365" cy="259080"/>
    <xdr:sp macro="" textlink="">
      <xdr:nvSpPr>
        <xdr:cNvPr id="102" name="テキスト ボックス 101"/>
        <xdr:cNvSpPr txBox="1"/>
      </xdr:nvSpPr>
      <xdr:spPr>
        <a:xfrm>
          <a:off x="1357630" y="5737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3" name="直線コネクタ 102"/>
        <xdr:cNvCxnSpPr/>
      </xdr:nvCxnSpPr>
      <xdr:spPr>
        <a:xfrm>
          <a:off x="2117090" y="549846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1365" cy="257810"/>
    <xdr:sp macro="" textlink="">
      <xdr:nvSpPr>
        <xdr:cNvPr id="104" name="テキスト ボックス 103"/>
        <xdr:cNvSpPr txBox="1"/>
      </xdr:nvSpPr>
      <xdr:spPr>
        <a:xfrm>
          <a:off x="1357630" y="535749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5" name="人口1人当たり決算額の推移グラフ枠445"/>
        <xdr:cNvSpPr/>
      </xdr:nvSpPr>
      <xdr:spPr>
        <a:xfrm>
          <a:off x="2117090" y="5498465"/>
          <a:ext cx="4157980" cy="228028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295910</xdr:rowOff>
    </xdr:from>
    <xdr:to xmlns:xdr="http://schemas.openxmlformats.org/drawingml/2006/spreadsheetDrawing">
      <xdr:col>29</xdr:col>
      <xdr:colOff>127000</xdr:colOff>
      <xdr:row>38</xdr:row>
      <xdr:rowOff>165100</xdr:rowOff>
    </xdr:to>
    <xdr:cxnSp macro="">
      <xdr:nvCxnSpPr>
        <xdr:cNvPr id="106" name="直線コネクタ 105"/>
        <xdr:cNvCxnSpPr/>
      </xdr:nvCxnSpPr>
      <xdr:spPr>
        <a:xfrm flipV="1">
          <a:off x="5541010" y="6068060"/>
          <a:ext cx="0" cy="141224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140970</xdr:rowOff>
    </xdr:from>
    <xdr:ext cx="760730" cy="259715"/>
    <xdr:sp macro="" textlink="">
      <xdr:nvSpPr>
        <xdr:cNvPr id="107" name="人口1人当たり決算額の推移最小値テキスト445"/>
        <xdr:cNvSpPr txBox="1"/>
      </xdr:nvSpPr>
      <xdr:spPr>
        <a:xfrm>
          <a:off x="5626100" y="7456170"/>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165100</xdr:rowOff>
    </xdr:from>
    <xdr:to xmlns:xdr="http://schemas.openxmlformats.org/drawingml/2006/spreadsheetDrawing">
      <xdr:col>30</xdr:col>
      <xdr:colOff>25400</xdr:colOff>
      <xdr:row>38</xdr:row>
      <xdr:rowOff>165100</xdr:rowOff>
    </xdr:to>
    <xdr:cxnSp macro="">
      <xdr:nvCxnSpPr>
        <xdr:cNvPr id="108" name="直線コネクタ 107"/>
        <xdr:cNvCxnSpPr/>
      </xdr:nvCxnSpPr>
      <xdr:spPr>
        <a:xfrm>
          <a:off x="5452110" y="7480300"/>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33</xdr:row>
      <xdr:rowOff>38735</xdr:rowOff>
    </xdr:from>
    <xdr:ext cx="760730" cy="258445"/>
    <xdr:sp macro="" textlink="">
      <xdr:nvSpPr>
        <xdr:cNvPr id="109" name="人口1人当たり決算額の推移最大値テキスト445"/>
        <xdr:cNvSpPr txBox="1"/>
      </xdr:nvSpPr>
      <xdr:spPr>
        <a:xfrm>
          <a:off x="5626100" y="581088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90,157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295910</xdr:rowOff>
    </xdr:from>
    <xdr:to xmlns:xdr="http://schemas.openxmlformats.org/drawingml/2006/spreadsheetDrawing">
      <xdr:col>30</xdr:col>
      <xdr:colOff>25400</xdr:colOff>
      <xdr:row>33</xdr:row>
      <xdr:rowOff>295910</xdr:rowOff>
    </xdr:to>
    <xdr:cxnSp macro="">
      <xdr:nvCxnSpPr>
        <xdr:cNvPr id="110" name="直線コネクタ 109"/>
        <xdr:cNvCxnSpPr/>
      </xdr:nvCxnSpPr>
      <xdr:spPr>
        <a:xfrm>
          <a:off x="5452110" y="6068060"/>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34</xdr:row>
      <xdr:rowOff>320040</xdr:rowOff>
    </xdr:from>
    <xdr:to xmlns:xdr="http://schemas.openxmlformats.org/drawingml/2006/spreadsheetDrawing">
      <xdr:col>29</xdr:col>
      <xdr:colOff>127000</xdr:colOff>
      <xdr:row>35</xdr:row>
      <xdr:rowOff>128905</xdr:rowOff>
    </xdr:to>
    <xdr:cxnSp macro="">
      <xdr:nvCxnSpPr>
        <xdr:cNvPr id="111" name="直線コネクタ 110"/>
        <xdr:cNvCxnSpPr/>
      </xdr:nvCxnSpPr>
      <xdr:spPr>
        <a:xfrm>
          <a:off x="4904740" y="6435090"/>
          <a:ext cx="636270" cy="1517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299720</xdr:rowOff>
    </xdr:from>
    <xdr:ext cx="760730" cy="259080"/>
    <xdr:sp macro="" textlink="">
      <xdr:nvSpPr>
        <xdr:cNvPr id="112" name="人口1人当たり決算額の推移平均値テキスト445"/>
        <xdr:cNvSpPr txBox="1"/>
      </xdr:nvSpPr>
      <xdr:spPr>
        <a:xfrm>
          <a:off x="5626100" y="675767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49,775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328295</xdr:rowOff>
    </xdr:from>
    <xdr:to xmlns:xdr="http://schemas.openxmlformats.org/drawingml/2006/spreadsheetDrawing">
      <xdr:col>29</xdr:col>
      <xdr:colOff>177800</xdr:colOff>
      <xdr:row>36</xdr:row>
      <xdr:rowOff>86995</xdr:rowOff>
    </xdr:to>
    <xdr:sp macro="" textlink="">
      <xdr:nvSpPr>
        <xdr:cNvPr id="113" name="フローチャート: 判断 112"/>
        <xdr:cNvSpPr/>
      </xdr:nvSpPr>
      <xdr:spPr>
        <a:xfrm>
          <a:off x="5490210" y="67862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34</xdr:row>
      <xdr:rowOff>320040</xdr:rowOff>
    </xdr:from>
    <xdr:to xmlns:xdr="http://schemas.openxmlformats.org/drawingml/2006/spreadsheetDrawing">
      <xdr:col>26</xdr:col>
      <xdr:colOff>50800</xdr:colOff>
      <xdr:row>35</xdr:row>
      <xdr:rowOff>187960</xdr:rowOff>
    </xdr:to>
    <xdr:cxnSp macro="">
      <xdr:nvCxnSpPr>
        <xdr:cNvPr id="114" name="直線コネクタ 113"/>
        <xdr:cNvCxnSpPr/>
      </xdr:nvCxnSpPr>
      <xdr:spPr>
        <a:xfrm flipV="1">
          <a:off x="4221480" y="6435090"/>
          <a:ext cx="683260" cy="2108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332105</xdr:rowOff>
    </xdr:from>
    <xdr:to xmlns:xdr="http://schemas.openxmlformats.org/drawingml/2006/spreadsheetDrawing">
      <xdr:col>26</xdr:col>
      <xdr:colOff>101600</xdr:colOff>
      <xdr:row>36</xdr:row>
      <xdr:rowOff>90805</xdr:rowOff>
    </xdr:to>
    <xdr:sp macro="" textlink="">
      <xdr:nvSpPr>
        <xdr:cNvPr id="115" name="フローチャート: 判断 114"/>
        <xdr:cNvSpPr/>
      </xdr:nvSpPr>
      <xdr:spPr>
        <a:xfrm>
          <a:off x="4853940" y="67900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75565</xdr:rowOff>
    </xdr:from>
    <xdr:ext cx="735965" cy="257175"/>
    <xdr:sp macro="" textlink="">
      <xdr:nvSpPr>
        <xdr:cNvPr id="116" name="テキスト ボックス 115"/>
        <xdr:cNvSpPr txBox="1"/>
      </xdr:nvSpPr>
      <xdr:spPr>
        <a:xfrm>
          <a:off x="4531360" y="6876415"/>
          <a:ext cx="7359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49,555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187960</xdr:rowOff>
    </xdr:from>
    <xdr:to xmlns:xdr="http://schemas.openxmlformats.org/drawingml/2006/spreadsheetDrawing">
      <xdr:col>22</xdr:col>
      <xdr:colOff>114300</xdr:colOff>
      <xdr:row>35</xdr:row>
      <xdr:rowOff>248920</xdr:rowOff>
    </xdr:to>
    <xdr:cxnSp macro="">
      <xdr:nvCxnSpPr>
        <xdr:cNvPr id="117" name="直線コネクタ 116"/>
        <xdr:cNvCxnSpPr/>
      </xdr:nvCxnSpPr>
      <xdr:spPr>
        <a:xfrm flipV="1">
          <a:off x="3538220" y="6645910"/>
          <a:ext cx="683260" cy="609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36</xdr:row>
      <xdr:rowOff>3175</xdr:rowOff>
    </xdr:from>
    <xdr:to xmlns:xdr="http://schemas.openxmlformats.org/drawingml/2006/spreadsheetDrawing">
      <xdr:col>22</xdr:col>
      <xdr:colOff>165100</xdr:colOff>
      <xdr:row>36</xdr:row>
      <xdr:rowOff>104775</xdr:rowOff>
    </xdr:to>
    <xdr:sp macro="" textlink="">
      <xdr:nvSpPr>
        <xdr:cNvPr id="118" name="フローチャート: 判断 117"/>
        <xdr:cNvSpPr/>
      </xdr:nvSpPr>
      <xdr:spPr>
        <a:xfrm>
          <a:off x="4170680" y="68040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89535</xdr:rowOff>
    </xdr:from>
    <xdr:ext cx="761365" cy="256540"/>
    <xdr:sp macro="" textlink="">
      <xdr:nvSpPr>
        <xdr:cNvPr id="119" name="テキスト ボックス 118"/>
        <xdr:cNvSpPr txBox="1"/>
      </xdr:nvSpPr>
      <xdr:spPr>
        <a:xfrm>
          <a:off x="3848100" y="6890385"/>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48,842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248920</xdr:rowOff>
    </xdr:from>
    <xdr:to xmlns:xdr="http://schemas.openxmlformats.org/drawingml/2006/spreadsheetDrawing">
      <xdr:col>18</xdr:col>
      <xdr:colOff>177800</xdr:colOff>
      <xdr:row>35</xdr:row>
      <xdr:rowOff>283845</xdr:rowOff>
    </xdr:to>
    <xdr:cxnSp macro="">
      <xdr:nvCxnSpPr>
        <xdr:cNvPr id="120" name="直線コネクタ 119"/>
        <xdr:cNvCxnSpPr/>
      </xdr:nvCxnSpPr>
      <xdr:spPr>
        <a:xfrm flipV="1">
          <a:off x="2851150" y="6706870"/>
          <a:ext cx="687070" cy="349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36</xdr:row>
      <xdr:rowOff>74930</xdr:rowOff>
    </xdr:from>
    <xdr:to xmlns:xdr="http://schemas.openxmlformats.org/drawingml/2006/spreadsheetDrawing">
      <xdr:col>19</xdr:col>
      <xdr:colOff>38100</xdr:colOff>
      <xdr:row>37</xdr:row>
      <xdr:rowOff>5080</xdr:rowOff>
    </xdr:to>
    <xdr:sp macro="" textlink="">
      <xdr:nvSpPr>
        <xdr:cNvPr id="121" name="フローチャート: 判断 120"/>
        <xdr:cNvSpPr/>
      </xdr:nvSpPr>
      <xdr:spPr>
        <a:xfrm>
          <a:off x="3487420" y="6875780"/>
          <a:ext cx="9779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36</xdr:row>
      <xdr:rowOff>161290</xdr:rowOff>
    </xdr:from>
    <xdr:ext cx="761365" cy="259080"/>
    <xdr:sp macro="" textlink="">
      <xdr:nvSpPr>
        <xdr:cNvPr id="122" name="テキスト ボックス 121"/>
        <xdr:cNvSpPr txBox="1"/>
      </xdr:nvSpPr>
      <xdr:spPr>
        <a:xfrm>
          <a:off x="3164840" y="69621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2540</xdr:rowOff>
    </xdr:from>
    <xdr:to xmlns:xdr="http://schemas.openxmlformats.org/drawingml/2006/spreadsheetDrawing">
      <xdr:col>15</xdr:col>
      <xdr:colOff>101600</xdr:colOff>
      <xdr:row>37</xdr:row>
      <xdr:rowOff>104775</xdr:rowOff>
    </xdr:to>
    <xdr:sp macro="" textlink="">
      <xdr:nvSpPr>
        <xdr:cNvPr id="123" name="フローチャート: 判断 122"/>
        <xdr:cNvSpPr/>
      </xdr:nvSpPr>
      <xdr:spPr>
        <a:xfrm>
          <a:off x="2800350" y="697484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90170</xdr:rowOff>
    </xdr:from>
    <xdr:ext cx="761365" cy="258445"/>
    <xdr:sp macro="" textlink="">
      <xdr:nvSpPr>
        <xdr:cNvPr id="124" name="テキスト ボックス 123"/>
        <xdr:cNvSpPr txBox="1"/>
      </xdr:nvSpPr>
      <xdr:spPr>
        <a:xfrm>
          <a:off x="2477770" y="70624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39,824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1365" cy="259080"/>
    <xdr:sp macro="" textlink="">
      <xdr:nvSpPr>
        <xdr:cNvPr id="125" name="テキスト ボックス 124"/>
        <xdr:cNvSpPr txBox="1"/>
      </xdr:nvSpPr>
      <xdr:spPr>
        <a:xfrm>
          <a:off x="5367020" y="78016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6" name="テキスト ボックス 125"/>
        <xdr:cNvSpPr txBox="1"/>
      </xdr:nvSpPr>
      <xdr:spPr>
        <a:xfrm>
          <a:off x="473075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7" name="テキスト ボックス 126"/>
        <xdr:cNvSpPr txBox="1"/>
      </xdr:nvSpPr>
      <xdr:spPr>
        <a:xfrm>
          <a:off x="404749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8" name="テキスト ボックス 127"/>
        <xdr:cNvSpPr txBox="1"/>
      </xdr:nvSpPr>
      <xdr:spPr>
        <a:xfrm>
          <a:off x="336042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9" name="テキスト ボックス 128"/>
        <xdr:cNvSpPr txBox="1"/>
      </xdr:nvSpPr>
      <xdr:spPr>
        <a:xfrm>
          <a:off x="267716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78105</xdr:rowOff>
    </xdr:from>
    <xdr:to xmlns:xdr="http://schemas.openxmlformats.org/drawingml/2006/spreadsheetDrawing">
      <xdr:col>29</xdr:col>
      <xdr:colOff>177800</xdr:colOff>
      <xdr:row>35</xdr:row>
      <xdr:rowOff>180340</xdr:rowOff>
    </xdr:to>
    <xdr:sp macro="" textlink="">
      <xdr:nvSpPr>
        <xdr:cNvPr id="130" name="楕円 129"/>
        <xdr:cNvSpPr/>
      </xdr:nvSpPr>
      <xdr:spPr>
        <a:xfrm>
          <a:off x="5490210" y="653605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34</xdr:row>
      <xdr:rowOff>266065</xdr:rowOff>
    </xdr:from>
    <xdr:ext cx="760730" cy="259715"/>
    <xdr:sp macro="" textlink="">
      <xdr:nvSpPr>
        <xdr:cNvPr id="131" name="人口1人当たり決算額の推移該当値テキスト445"/>
        <xdr:cNvSpPr txBox="1"/>
      </xdr:nvSpPr>
      <xdr:spPr>
        <a:xfrm>
          <a:off x="5626100" y="6381115"/>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62,915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34</xdr:row>
      <xdr:rowOff>270510</xdr:rowOff>
    </xdr:from>
    <xdr:to xmlns:xdr="http://schemas.openxmlformats.org/drawingml/2006/spreadsheetDrawing">
      <xdr:col>26</xdr:col>
      <xdr:colOff>101600</xdr:colOff>
      <xdr:row>35</xdr:row>
      <xdr:rowOff>27940</xdr:rowOff>
    </xdr:to>
    <xdr:sp macro="" textlink="">
      <xdr:nvSpPr>
        <xdr:cNvPr id="132" name="楕円 131"/>
        <xdr:cNvSpPr/>
      </xdr:nvSpPr>
      <xdr:spPr>
        <a:xfrm>
          <a:off x="4853940" y="638556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38735</xdr:rowOff>
    </xdr:from>
    <xdr:ext cx="735965" cy="258445"/>
    <xdr:sp macro="" textlink="">
      <xdr:nvSpPr>
        <xdr:cNvPr id="133" name="テキスト ボックス 132"/>
        <xdr:cNvSpPr txBox="1"/>
      </xdr:nvSpPr>
      <xdr:spPr>
        <a:xfrm>
          <a:off x="4531360" y="615378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70,830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137160</xdr:rowOff>
    </xdr:from>
    <xdr:to xmlns:xdr="http://schemas.openxmlformats.org/drawingml/2006/spreadsheetDrawing">
      <xdr:col>22</xdr:col>
      <xdr:colOff>165100</xdr:colOff>
      <xdr:row>35</xdr:row>
      <xdr:rowOff>239395</xdr:rowOff>
    </xdr:to>
    <xdr:sp macro="" textlink="">
      <xdr:nvSpPr>
        <xdr:cNvPr id="134" name="楕円 133"/>
        <xdr:cNvSpPr/>
      </xdr:nvSpPr>
      <xdr:spPr>
        <a:xfrm>
          <a:off x="4170680" y="659511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248920</xdr:rowOff>
    </xdr:from>
    <xdr:ext cx="761365" cy="256540"/>
    <xdr:sp macro="" textlink="">
      <xdr:nvSpPr>
        <xdr:cNvPr id="135" name="テキスト ボックス 134"/>
        <xdr:cNvSpPr txBox="1"/>
      </xdr:nvSpPr>
      <xdr:spPr>
        <a:xfrm>
          <a:off x="3848100" y="6363970"/>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59,787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197485</xdr:rowOff>
    </xdr:from>
    <xdr:to xmlns:xdr="http://schemas.openxmlformats.org/drawingml/2006/spreadsheetDrawing">
      <xdr:col>19</xdr:col>
      <xdr:colOff>38100</xdr:colOff>
      <xdr:row>35</xdr:row>
      <xdr:rowOff>299720</xdr:rowOff>
    </xdr:to>
    <xdr:sp macro="" textlink="">
      <xdr:nvSpPr>
        <xdr:cNvPr id="136" name="楕円 135"/>
        <xdr:cNvSpPr/>
      </xdr:nvSpPr>
      <xdr:spPr>
        <a:xfrm>
          <a:off x="3487420" y="6655435"/>
          <a:ext cx="9779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309245</xdr:rowOff>
    </xdr:from>
    <xdr:ext cx="761365" cy="259715"/>
    <xdr:sp macro="" textlink="">
      <xdr:nvSpPr>
        <xdr:cNvPr id="137" name="テキスト ボックス 136"/>
        <xdr:cNvSpPr txBox="1"/>
      </xdr:nvSpPr>
      <xdr:spPr>
        <a:xfrm>
          <a:off x="3164840" y="6424295"/>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56,587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232410</xdr:rowOff>
    </xdr:from>
    <xdr:to xmlns:xdr="http://schemas.openxmlformats.org/drawingml/2006/spreadsheetDrawing">
      <xdr:col>15</xdr:col>
      <xdr:colOff>101600</xdr:colOff>
      <xdr:row>35</xdr:row>
      <xdr:rowOff>334645</xdr:rowOff>
    </xdr:to>
    <xdr:sp macro="" textlink="">
      <xdr:nvSpPr>
        <xdr:cNvPr id="138" name="楕円 137"/>
        <xdr:cNvSpPr/>
      </xdr:nvSpPr>
      <xdr:spPr>
        <a:xfrm>
          <a:off x="2800350" y="669036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1270</xdr:rowOff>
    </xdr:from>
    <xdr:ext cx="761365" cy="259715"/>
    <xdr:sp macro="" textlink="">
      <xdr:nvSpPr>
        <xdr:cNvPr id="139" name="テキスト ボックス 138"/>
        <xdr:cNvSpPr txBox="1"/>
      </xdr:nvSpPr>
      <xdr:spPr>
        <a:xfrm>
          <a:off x="2477770" y="645922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54,768</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00902" y="72436"/>
          <a:ext cx="4171034" cy="248251"/>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23570" y="127000"/>
          <a:ext cx="1244473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8669000" y="190500"/>
          <a:ext cx="38481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8688050" y="215900"/>
          <a:ext cx="38036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8713450" y="241300"/>
          <a:ext cx="37465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北海道標津町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5932150" y="190500"/>
          <a:ext cx="260731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5957550" y="215900"/>
          <a:ext cx="256286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982950" y="241300"/>
          <a:ext cx="250571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46760" y="863600"/>
          <a:ext cx="989457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73760" y="895350"/>
          <a:ext cx="1366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180590" y="895350"/>
          <a:ext cx="13919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4,798
4,673
624.69
8,381,602
7,997,133
376,757
4,215,689
8,902,385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487420" y="895350"/>
          <a:ext cx="1493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83185</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980940" y="915035"/>
          <a:ext cx="1990090"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83185</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971030" y="915035"/>
          <a:ext cx="1243330"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8.8
18.4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277860" y="927100"/>
          <a:ext cx="623570" cy="9017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980940" y="1657350"/>
          <a:ext cx="199009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034530" y="1657350"/>
          <a:ext cx="373380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0853420" y="863600"/>
          <a:ext cx="1493520" cy="11049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109960" y="927100"/>
          <a:ext cx="14300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109960" y="1181100"/>
          <a:ext cx="14300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109960" y="1498600"/>
          <a:ext cx="143002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0935970" y="1035050"/>
          <a:ext cx="2057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0989945" y="99060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83185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989945" y="1245235"/>
          <a:ext cx="9779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032490" y="147955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955020" y="1479550"/>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032490" y="170497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955020" y="1841500"/>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87070" y="27622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87070" y="306705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7810"/>
    <xdr:sp macro="" textlink="">
      <xdr:nvSpPr>
        <xdr:cNvPr id="31" name="テキスト ボックス 30"/>
        <xdr:cNvSpPr txBox="1"/>
      </xdr:nvSpPr>
      <xdr:spPr>
        <a:xfrm>
          <a:off x="687070" y="337185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4676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7376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7376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86690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86690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29870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9870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103,412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83185</xdr:rowOff>
    </xdr:to>
    <xdr:sp macro="" textlink="">
      <xdr:nvSpPr>
        <xdr:cNvPr id="39" name="正方形/長方形 38"/>
        <xdr:cNvSpPr/>
      </xdr:nvSpPr>
      <xdr:spPr>
        <a:xfrm>
          <a:off x="74676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8615" cy="224790"/>
    <xdr:sp macro="" textlink="">
      <xdr:nvSpPr>
        <xdr:cNvPr id="40" name="テキスト ボックス 39"/>
        <xdr:cNvSpPr txBox="1"/>
      </xdr:nvSpPr>
      <xdr:spPr>
        <a:xfrm>
          <a:off x="712470" y="447040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83185</xdr:rowOff>
    </xdr:from>
    <xdr:to xmlns:xdr="http://schemas.openxmlformats.org/drawingml/2006/spreadsheetDrawing">
      <xdr:col>28</xdr:col>
      <xdr:colOff>114300</xdr:colOff>
      <xdr:row>41</xdr:row>
      <xdr:rowOff>83185</xdr:rowOff>
    </xdr:to>
    <xdr:cxnSp macro="">
      <xdr:nvCxnSpPr>
        <xdr:cNvPr id="41" name="直線コネクタ 40"/>
        <xdr:cNvCxnSpPr/>
      </xdr:nvCxnSpPr>
      <xdr:spPr>
        <a:xfrm>
          <a:off x="74676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8285" cy="258445"/>
    <xdr:sp macro="" textlink="">
      <xdr:nvSpPr>
        <xdr:cNvPr id="42" name="テキスト ボックス 41"/>
        <xdr:cNvSpPr txBox="1"/>
      </xdr:nvSpPr>
      <xdr:spPr>
        <a:xfrm>
          <a:off x="505460" y="672211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3" name="直線コネクタ 42"/>
        <xdr:cNvCxnSpPr/>
      </xdr:nvCxnSpPr>
      <xdr:spPr>
        <a:xfrm>
          <a:off x="746760" y="6419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37</xdr:row>
      <xdr:rowOff>165100</xdr:rowOff>
    </xdr:from>
    <xdr:ext cx="594995" cy="258445"/>
    <xdr:sp macro="" textlink="">
      <xdr:nvSpPr>
        <xdr:cNvPr id="44" name="テキスト ボックス 43"/>
        <xdr:cNvSpPr txBox="1"/>
      </xdr:nvSpPr>
      <xdr:spPr>
        <a:xfrm>
          <a:off x="166370" y="628015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5" name="直線コネクタ 44"/>
        <xdr:cNvCxnSpPr/>
      </xdr:nvCxnSpPr>
      <xdr:spPr>
        <a:xfrm>
          <a:off x="746760" y="5975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35</xdr:row>
      <xdr:rowOff>54610</xdr:rowOff>
    </xdr:from>
    <xdr:ext cx="594995" cy="257810"/>
    <xdr:sp macro="" textlink="">
      <xdr:nvSpPr>
        <xdr:cNvPr id="46" name="テキスト ボックス 45"/>
        <xdr:cNvSpPr txBox="1"/>
      </xdr:nvSpPr>
      <xdr:spPr>
        <a:xfrm>
          <a:off x="166370" y="583946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83185</xdr:rowOff>
    </xdr:from>
    <xdr:to xmlns:xdr="http://schemas.openxmlformats.org/drawingml/2006/spreadsheetDrawing">
      <xdr:col>28</xdr:col>
      <xdr:colOff>114300</xdr:colOff>
      <xdr:row>33</xdr:row>
      <xdr:rowOff>83185</xdr:rowOff>
    </xdr:to>
    <xdr:cxnSp macro="">
      <xdr:nvCxnSpPr>
        <xdr:cNvPr id="47" name="直線コネクタ 46"/>
        <xdr:cNvCxnSpPr/>
      </xdr:nvCxnSpPr>
      <xdr:spPr>
        <a:xfrm>
          <a:off x="746760" y="5537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32</xdr:row>
      <xdr:rowOff>111760</xdr:rowOff>
    </xdr:from>
    <xdr:ext cx="594995" cy="258445"/>
    <xdr:sp macro="" textlink="">
      <xdr:nvSpPr>
        <xdr:cNvPr id="48" name="テキスト ボックス 47"/>
        <xdr:cNvSpPr txBox="1"/>
      </xdr:nvSpPr>
      <xdr:spPr>
        <a:xfrm>
          <a:off x="166370" y="54013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9" name="直線コネクタ 48"/>
        <xdr:cNvCxnSpPr/>
      </xdr:nvCxnSpPr>
      <xdr:spPr>
        <a:xfrm>
          <a:off x="746760" y="5099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165100</xdr:rowOff>
    </xdr:from>
    <xdr:ext cx="594995" cy="258445"/>
    <xdr:sp macro="" textlink="">
      <xdr:nvSpPr>
        <xdr:cNvPr id="50" name="テキスト ボックス 49"/>
        <xdr:cNvSpPr txBox="1"/>
      </xdr:nvSpPr>
      <xdr:spPr>
        <a:xfrm>
          <a:off x="166370" y="495935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1" name="直線コネクタ 50"/>
        <xdr:cNvCxnSpPr/>
      </xdr:nvCxnSpPr>
      <xdr:spPr>
        <a:xfrm>
          <a:off x="74676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4995" cy="257810"/>
    <xdr:sp macro="" textlink="">
      <xdr:nvSpPr>
        <xdr:cNvPr id="52" name="テキスト ボックス 51"/>
        <xdr:cNvSpPr txBox="1"/>
      </xdr:nvSpPr>
      <xdr:spPr>
        <a:xfrm>
          <a:off x="166370" y="451866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83185</xdr:rowOff>
    </xdr:to>
    <xdr:sp macro="" textlink="">
      <xdr:nvSpPr>
        <xdr:cNvPr id="53" name="人件費グラフ枠"/>
        <xdr:cNvSpPr/>
      </xdr:nvSpPr>
      <xdr:spPr>
        <a:xfrm>
          <a:off x="74676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32</xdr:row>
      <xdr:rowOff>91440</xdr:rowOff>
    </xdr:from>
    <xdr:to xmlns:xdr="http://schemas.openxmlformats.org/drawingml/2006/spreadsheetDrawing">
      <xdr:col>24</xdr:col>
      <xdr:colOff>62865</xdr:colOff>
      <xdr:row>38</xdr:row>
      <xdr:rowOff>164465</xdr:rowOff>
    </xdr:to>
    <xdr:cxnSp macro="">
      <xdr:nvCxnSpPr>
        <xdr:cNvPr id="54" name="直線コネクタ 53"/>
        <xdr:cNvCxnSpPr/>
      </xdr:nvCxnSpPr>
      <xdr:spPr>
        <a:xfrm flipV="1">
          <a:off x="4542155" y="5380990"/>
          <a:ext cx="1270" cy="1063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165100</xdr:rowOff>
    </xdr:from>
    <xdr:ext cx="534035" cy="258445"/>
    <xdr:sp macro="" textlink="">
      <xdr:nvSpPr>
        <xdr:cNvPr id="55" name="人件費最小値テキスト"/>
        <xdr:cNvSpPr txBox="1"/>
      </xdr:nvSpPr>
      <xdr:spPr>
        <a:xfrm>
          <a:off x="4594860" y="64452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94,539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164465</xdr:rowOff>
    </xdr:from>
    <xdr:to xmlns:xdr="http://schemas.openxmlformats.org/drawingml/2006/spreadsheetDrawing">
      <xdr:col>24</xdr:col>
      <xdr:colOff>152400</xdr:colOff>
      <xdr:row>38</xdr:row>
      <xdr:rowOff>164465</xdr:rowOff>
    </xdr:to>
    <xdr:cxnSp macro="">
      <xdr:nvCxnSpPr>
        <xdr:cNvPr id="56" name="直線コネクタ 55"/>
        <xdr:cNvCxnSpPr/>
      </xdr:nvCxnSpPr>
      <xdr:spPr>
        <a:xfrm>
          <a:off x="4458970" y="644461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38100</xdr:rowOff>
    </xdr:from>
    <xdr:ext cx="598170" cy="259080"/>
    <xdr:sp macro="" textlink="">
      <xdr:nvSpPr>
        <xdr:cNvPr id="57" name="人件費最大値テキスト"/>
        <xdr:cNvSpPr txBox="1"/>
      </xdr:nvSpPr>
      <xdr:spPr>
        <a:xfrm>
          <a:off x="4594860" y="51625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335,603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32</xdr:row>
      <xdr:rowOff>91440</xdr:rowOff>
    </xdr:from>
    <xdr:to xmlns:xdr="http://schemas.openxmlformats.org/drawingml/2006/spreadsheetDrawing">
      <xdr:col>24</xdr:col>
      <xdr:colOff>152400</xdr:colOff>
      <xdr:row>32</xdr:row>
      <xdr:rowOff>91440</xdr:rowOff>
    </xdr:to>
    <xdr:cxnSp macro="">
      <xdr:nvCxnSpPr>
        <xdr:cNvPr id="58" name="直線コネクタ 57"/>
        <xdr:cNvCxnSpPr/>
      </xdr:nvCxnSpPr>
      <xdr:spPr>
        <a:xfrm>
          <a:off x="4458970" y="538099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34</xdr:row>
      <xdr:rowOff>98425</xdr:rowOff>
    </xdr:from>
    <xdr:to xmlns:xdr="http://schemas.openxmlformats.org/drawingml/2006/spreadsheetDrawing">
      <xdr:col>24</xdr:col>
      <xdr:colOff>63500</xdr:colOff>
      <xdr:row>35</xdr:row>
      <xdr:rowOff>27940</xdr:rowOff>
    </xdr:to>
    <xdr:cxnSp macro="">
      <xdr:nvCxnSpPr>
        <xdr:cNvPr id="59" name="直線コネクタ 58"/>
        <xdr:cNvCxnSpPr/>
      </xdr:nvCxnSpPr>
      <xdr:spPr>
        <a:xfrm flipV="1">
          <a:off x="3724910" y="5718175"/>
          <a:ext cx="81915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15875</xdr:rowOff>
    </xdr:from>
    <xdr:ext cx="598170" cy="259080"/>
    <xdr:sp macro="" textlink="">
      <xdr:nvSpPr>
        <xdr:cNvPr id="60" name="人件費平均値テキスト"/>
        <xdr:cNvSpPr txBox="1"/>
      </xdr:nvSpPr>
      <xdr:spPr>
        <a:xfrm>
          <a:off x="4594860" y="5965825"/>
          <a:ext cx="5981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186,275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37465</xdr:rowOff>
    </xdr:from>
    <xdr:to xmlns:xdr="http://schemas.openxmlformats.org/drawingml/2006/spreadsheetDrawing">
      <xdr:col>24</xdr:col>
      <xdr:colOff>114300</xdr:colOff>
      <xdr:row>36</xdr:row>
      <xdr:rowOff>139065</xdr:rowOff>
    </xdr:to>
    <xdr:sp macro="" textlink="">
      <xdr:nvSpPr>
        <xdr:cNvPr id="61" name="フローチャート: 判断 60"/>
        <xdr:cNvSpPr/>
      </xdr:nvSpPr>
      <xdr:spPr>
        <a:xfrm>
          <a:off x="4493260" y="598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27940</xdr:rowOff>
    </xdr:from>
    <xdr:to xmlns:xdr="http://schemas.openxmlformats.org/drawingml/2006/spreadsheetDrawing">
      <xdr:col>19</xdr:col>
      <xdr:colOff>177800</xdr:colOff>
      <xdr:row>35</xdr:row>
      <xdr:rowOff>50165</xdr:rowOff>
    </xdr:to>
    <xdr:cxnSp macro="">
      <xdr:nvCxnSpPr>
        <xdr:cNvPr id="62" name="直線コネクタ 61"/>
        <xdr:cNvCxnSpPr/>
      </xdr:nvCxnSpPr>
      <xdr:spPr>
        <a:xfrm flipV="1">
          <a:off x="2851150" y="5812790"/>
          <a:ext cx="87376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107315</xdr:rowOff>
    </xdr:from>
    <xdr:to xmlns:xdr="http://schemas.openxmlformats.org/drawingml/2006/spreadsheetDrawing">
      <xdr:col>20</xdr:col>
      <xdr:colOff>38100</xdr:colOff>
      <xdr:row>37</xdr:row>
      <xdr:rowOff>37465</xdr:rowOff>
    </xdr:to>
    <xdr:sp macro="" textlink="">
      <xdr:nvSpPr>
        <xdr:cNvPr id="63" name="フローチャート: 判断 62"/>
        <xdr:cNvSpPr/>
      </xdr:nvSpPr>
      <xdr:spPr>
        <a:xfrm>
          <a:off x="3674110" y="605726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37</xdr:row>
      <xdr:rowOff>29210</xdr:rowOff>
    </xdr:from>
    <xdr:ext cx="598170" cy="257810"/>
    <xdr:sp macro="" textlink="">
      <xdr:nvSpPr>
        <xdr:cNvPr id="64" name="テキスト ボックス 63"/>
        <xdr:cNvSpPr txBox="1"/>
      </xdr:nvSpPr>
      <xdr:spPr>
        <a:xfrm>
          <a:off x="3429000" y="6144260"/>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171,003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50165</xdr:rowOff>
    </xdr:from>
    <xdr:to xmlns:xdr="http://schemas.openxmlformats.org/drawingml/2006/spreadsheetDrawing">
      <xdr:col>15</xdr:col>
      <xdr:colOff>50800</xdr:colOff>
      <xdr:row>35</xdr:row>
      <xdr:rowOff>67310</xdr:rowOff>
    </xdr:to>
    <xdr:cxnSp macro="">
      <xdr:nvCxnSpPr>
        <xdr:cNvPr id="65" name="直線コネクタ 64"/>
        <xdr:cNvCxnSpPr/>
      </xdr:nvCxnSpPr>
      <xdr:spPr>
        <a:xfrm flipV="1">
          <a:off x="1981200" y="5835015"/>
          <a:ext cx="86995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125730</xdr:rowOff>
    </xdr:from>
    <xdr:to xmlns:xdr="http://schemas.openxmlformats.org/drawingml/2006/spreadsheetDrawing">
      <xdr:col>15</xdr:col>
      <xdr:colOff>101600</xdr:colOff>
      <xdr:row>37</xdr:row>
      <xdr:rowOff>55880</xdr:rowOff>
    </xdr:to>
    <xdr:sp macro="" textlink="">
      <xdr:nvSpPr>
        <xdr:cNvPr id="66" name="フローチャート: 判断 65"/>
        <xdr:cNvSpPr/>
      </xdr:nvSpPr>
      <xdr:spPr>
        <a:xfrm>
          <a:off x="2800350" y="60756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37</xdr:row>
      <xdr:rowOff>46990</xdr:rowOff>
    </xdr:from>
    <xdr:ext cx="598170" cy="259080"/>
    <xdr:sp macro="" textlink="">
      <xdr:nvSpPr>
        <xdr:cNvPr id="67" name="テキスト ボックス 66"/>
        <xdr:cNvSpPr txBox="1"/>
      </xdr:nvSpPr>
      <xdr:spPr>
        <a:xfrm>
          <a:off x="2559050" y="61620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35</xdr:row>
      <xdr:rowOff>67310</xdr:rowOff>
    </xdr:from>
    <xdr:to xmlns:xdr="http://schemas.openxmlformats.org/drawingml/2006/spreadsheetDrawing">
      <xdr:col>10</xdr:col>
      <xdr:colOff>114300</xdr:colOff>
      <xdr:row>35</xdr:row>
      <xdr:rowOff>141605</xdr:rowOff>
    </xdr:to>
    <xdr:cxnSp macro="">
      <xdr:nvCxnSpPr>
        <xdr:cNvPr id="68" name="直線コネクタ 67"/>
        <xdr:cNvCxnSpPr/>
      </xdr:nvCxnSpPr>
      <xdr:spPr>
        <a:xfrm flipV="1">
          <a:off x="1111250" y="5852160"/>
          <a:ext cx="86995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140335</xdr:rowOff>
    </xdr:from>
    <xdr:to xmlns:xdr="http://schemas.openxmlformats.org/drawingml/2006/spreadsheetDrawing">
      <xdr:col>10</xdr:col>
      <xdr:colOff>165100</xdr:colOff>
      <xdr:row>37</xdr:row>
      <xdr:rowOff>70485</xdr:rowOff>
    </xdr:to>
    <xdr:sp macro="" textlink="">
      <xdr:nvSpPr>
        <xdr:cNvPr id="69" name="フローチャート: 判断 68"/>
        <xdr:cNvSpPr/>
      </xdr:nvSpPr>
      <xdr:spPr>
        <a:xfrm>
          <a:off x="1930400" y="60902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37</xdr:row>
      <xdr:rowOff>61595</xdr:rowOff>
    </xdr:from>
    <xdr:ext cx="598170" cy="258445"/>
    <xdr:sp macro="" textlink="">
      <xdr:nvSpPr>
        <xdr:cNvPr id="70" name="テキスト ボックス 69"/>
        <xdr:cNvSpPr txBox="1"/>
      </xdr:nvSpPr>
      <xdr:spPr>
        <a:xfrm>
          <a:off x="1685290" y="61766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163,770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3810</xdr:rowOff>
    </xdr:from>
    <xdr:to xmlns:xdr="http://schemas.openxmlformats.org/drawingml/2006/spreadsheetDrawing">
      <xdr:col>6</xdr:col>
      <xdr:colOff>38100</xdr:colOff>
      <xdr:row>37</xdr:row>
      <xdr:rowOff>105410</xdr:rowOff>
    </xdr:to>
    <xdr:sp macro="" textlink="">
      <xdr:nvSpPr>
        <xdr:cNvPr id="71" name="フローチャート: 判断 70"/>
        <xdr:cNvSpPr/>
      </xdr:nvSpPr>
      <xdr:spPr>
        <a:xfrm>
          <a:off x="1060450" y="611886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37</xdr:row>
      <xdr:rowOff>96520</xdr:rowOff>
    </xdr:from>
    <xdr:ext cx="598170" cy="258445"/>
    <xdr:sp macro="" textlink="">
      <xdr:nvSpPr>
        <xdr:cNvPr id="72" name="テキスト ボックス 71"/>
        <xdr:cNvSpPr txBox="1"/>
      </xdr:nvSpPr>
      <xdr:spPr>
        <a:xfrm>
          <a:off x="815340" y="62115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156,065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3" name="テキスト ボックス 72"/>
        <xdr:cNvSpPr txBox="1"/>
      </xdr:nvSpPr>
      <xdr:spPr>
        <a:xfrm>
          <a:off x="435737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1365" cy="259080"/>
    <xdr:sp macro="" textlink="">
      <xdr:nvSpPr>
        <xdr:cNvPr id="74" name="テキスト ボックス 73"/>
        <xdr:cNvSpPr txBox="1"/>
      </xdr:nvSpPr>
      <xdr:spPr>
        <a:xfrm>
          <a:off x="353822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1365" cy="259080"/>
    <xdr:sp macro="" textlink="">
      <xdr:nvSpPr>
        <xdr:cNvPr id="75" name="テキスト ボックス 74"/>
        <xdr:cNvSpPr txBox="1"/>
      </xdr:nvSpPr>
      <xdr:spPr>
        <a:xfrm>
          <a:off x="266446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1365" cy="259080"/>
    <xdr:sp macro="" textlink="">
      <xdr:nvSpPr>
        <xdr:cNvPr id="76" name="テキスト ボックス 75"/>
        <xdr:cNvSpPr txBox="1"/>
      </xdr:nvSpPr>
      <xdr:spPr>
        <a:xfrm>
          <a:off x="179451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1365" cy="259080"/>
    <xdr:sp macro="" textlink="">
      <xdr:nvSpPr>
        <xdr:cNvPr id="77" name="テキスト ボックス 76"/>
        <xdr:cNvSpPr txBox="1"/>
      </xdr:nvSpPr>
      <xdr:spPr>
        <a:xfrm>
          <a:off x="92456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47625</xdr:rowOff>
    </xdr:from>
    <xdr:to xmlns:xdr="http://schemas.openxmlformats.org/drawingml/2006/spreadsheetDrawing">
      <xdr:col>24</xdr:col>
      <xdr:colOff>114300</xdr:colOff>
      <xdr:row>34</xdr:row>
      <xdr:rowOff>149225</xdr:rowOff>
    </xdr:to>
    <xdr:sp macro="" textlink="">
      <xdr:nvSpPr>
        <xdr:cNvPr id="78" name="楕円 77"/>
        <xdr:cNvSpPr/>
      </xdr:nvSpPr>
      <xdr:spPr>
        <a:xfrm>
          <a:off x="4493260" y="566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70485</xdr:rowOff>
    </xdr:from>
    <xdr:ext cx="598170" cy="259080"/>
    <xdr:sp macro="" textlink="">
      <xdr:nvSpPr>
        <xdr:cNvPr id="79" name="人件費該当値テキスト"/>
        <xdr:cNvSpPr txBox="1"/>
      </xdr:nvSpPr>
      <xdr:spPr>
        <a:xfrm>
          <a:off x="4594860" y="55251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259,080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149225</xdr:rowOff>
    </xdr:from>
    <xdr:to xmlns:xdr="http://schemas.openxmlformats.org/drawingml/2006/spreadsheetDrawing">
      <xdr:col>20</xdr:col>
      <xdr:colOff>38100</xdr:colOff>
      <xdr:row>35</xdr:row>
      <xdr:rowOff>78740</xdr:rowOff>
    </xdr:to>
    <xdr:sp macro="" textlink="">
      <xdr:nvSpPr>
        <xdr:cNvPr id="80" name="楕円 79"/>
        <xdr:cNvSpPr/>
      </xdr:nvSpPr>
      <xdr:spPr>
        <a:xfrm>
          <a:off x="3674110" y="5768975"/>
          <a:ext cx="9779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33</xdr:row>
      <xdr:rowOff>95250</xdr:rowOff>
    </xdr:from>
    <xdr:ext cx="598170" cy="258445"/>
    <xdr:sp macro="" textlink="">
      <xdr:nvSpPr>
        <xdr:cNvPr id="81" name="テキスト ボックス 80"/>
        <xdr:cNvSpPr txBox="1"/>
      </xdr:nvSpPr>
      <xdr:spPr>
        <a:xfrm>
          <a:off x="3429000" y="55499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236,984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165100</xdr:rowOff>
    </xdr:from>
    <xdr:to xmlns:xdr="http://schemas.openxmlformats.org/drawingml/2006/spreadsheetDrawing">
      <xdr:col>15</xdr:col>
      <xdr:colOff>101600</xdr:colOff>
      <xdr:row>35</xdr:row>
      <xdr:rowOff>100965</xdr:rowOff>
    </xdr:to>
    <xdr:sp macro="" textlink="">
      <xdr:nvSpPr>
        <xdr:cNvPr id="82" name="楕円 81"/>
        <xdr:cNvSpPr/>
      </xdr:nvSpPr>
      <xdr:spPr>
        <a:xfrm>
          <a:off x="2800350" y="5784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33</xdr:row>
      <xdr:rowOff>117475</xdr:rowOff>
    </xdr:from>
    <xdr:ext cx="598170" cy="258445"/>
    <xdr:sp macro="" textlink="">
      <xdr:nvSpPr>
        <xdr:cNvPr id="83" name="テキスト ボックス 82"/>
        <xdr:cNvSpPr txBox="1"/>
      </xdr:nvSpPr>
      <xdr:spPr>
        <a:xfrm>
          <a:off x="2559050" y="55721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17145</xdr:rowOff>
    </xdr:from>
    <xdr:to xmlns:xdr="http://schemas.openxmlformats.org/drawingml/2006/spreadsheetDrawing">
      <xdr:col>10</xdr:col>
      <xdr:colOff>165100</xdr:colOff>
      <xdr:row>35</xdr:row>
      <xdr:rowOff>118110</xdr:rowOff>
    </xdr:to>
    <xdr:sp macro="" textlink="">
      <xdr:nvSpPr>
        <xdr:cNvPr id="84" name="楕円 83"/>
        <xdr:cNvSpPr/>
      </xdr:nvSpPr>
      <xdr:spPr>
        <a:xfrm>
          <a:off x="1930400" y="580199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33</xdr:row>
      <xdr:rowOff>134620</xdr:rowOff>
    </xdr:from>
    <xdr:ext cx="598170" cy="258445"/>
    <xdr:sp macro="" textlink="">
      <xdr:nvSpPr>
        <xdr:cNvPr id="85" name="テキスト ボックス 84"/>
        <xdr:cNvSpPr txBox="1"/>
      </xdr:nvSpPr>
      <xdr:spPr>
        <a:xfrm>
          <a:off x="1685290" y="55892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228,291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90805</xdr:rowOff>
    </xdr:from>
    <xdr:to xmlns:xdr="http://schemas.openxmlformats.org/drawingml/2006/spreadsheetDrawing">
      <xdr:col>6</xdr:col>
      <xdr:colOff>38100</xdr:colOff>
      <xdr:row>36</xdr:row>
      <xdr:rowOff>20955</xdr:rowOff>
    </xdr:to>
    <xdr:sp macro="" textlink="">
      <xdr:nvSpPr>
        <xdr:cNvPr id="86" name="楕円 85"/>
        <xdr:cNvSpPr/>
      </xdr:nvSpPr>
      <xdr:spPr>
        <a:xfrm>
          <a:off x="1060450" y="587565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34</xdr:row>
      <xdr:rowOff>37465</xdr:rowOff>
    </xdr:from>
    <xdr:ext cx="598170" cy="259080"/>
    <xdr:sp macro="" textlink="">
      <xdr:nvSpPr>
        <xdr:cNvPr id="87" name="テキスト ボックス 86"/>
        <xdr:cNvSpPr txBox="1"/>
      </xdr:nvSpPr>
      <xdr:spPr>
        <a:xfrm>
          <a:off x="815340" y="56572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212,048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8" name="正方形/長方形 87"/>
        <xdr:cNvSpPr/>
      </xdr:nvSpPr>
      <xdr:spPr>
        <a:xfrm>
          <a:off x="74676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9" name="正方形/長方形 88"/>
        <xdr:cNvSpPr/>
      </xdr:nvSpPr>
      <xdr:spPr>
        <a:xfrm>
          <a:off x="87376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0" name="正方形/長方形 89"/>
        <xdr:cNvSpPr/>
      </xdr:nvSpPr>
      <xdr:spPr>
        <a:xfrm>
          <a:off x="87376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1" name="正方形/長方形 90"/>
        <xdr:cNvSpPr/>
      </xdr:nvSpPr>
      <xdr:spPr>
        <a:xfrm>
          <a:off x="186690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2" name="正方形/長方形 91"/>
        <xdr:cNvSpPr/>
      </xdr:nvSpPr>
      <xdr:spPr>
        <a:xfrm>
          <a:off x="186690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3" name="正方形/長方形 92"/>
        <xdr:cNvSpPr/>
      </xdr:nvSpPr>
      <xdr:spPr>
        <a:xfrm>
          <a:off x="29870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4" name="正方形/長方形 93"/>
        <xdr:cNvSpPr/>
      </xdr:nvSpPr>
      <xdr:spPr>
        <a:xfrm>
          <a:off x="29870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105,457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83185</xdr:rowOff>
    </xdr:to>
    <xdr:sp macro="" textlink="">
      <xdr:nvSpPr>
        <xdr:cNvPr id="95" name="正方形/長方形 94"/>
        <xdr:cNvSpPr/>
      </xdr:nvSpPr>
      <xdr:spPr>
        <a:xfrm>
          <a:off x="74676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8615" cy="224790"/>
    <xdr:sp macro="" textlink="">
      <xdr:nvSpPr>
        <xdr:cNvPr id="96" name="テキスト ボックス 95"/>
        <xdr:cNvSpPr txBox="1"/>
      </xdr:nvSpPr>
      <xdr:spPr>
        <a:xfrm>
          <a:off x="712470" y="777240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83185</xdr:rowOff>
    </xdr:from>
    <xdr:to xmlns:xdr="http://schemas.openxmlformats.org/drawingml/2006/spreadsheetDrawing">
      <xdr:col>28</xdr:col>
      <xdr:colOff>114300</xdr:colOff>
      <xdr:row>61</xdr:row>
      <xdr:rowOff>83185</xdr:rowOff>
    </xdr:to>
    <xdr:cxnSp macro="">
      <xdr:nvCxnSpPr>
        <xdr:cNvPr id="97" name="直線コネクタ 96"/>
        <xdr:cNvCxnSpPr/>
      </xdr:nvCxnSpPr>
      <xdr:spPr>
        <a:xfrm>
          <a:off x="74676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8285" cy="258445"/>
    <xdr:sp macro="" textlink="">
      <xdr:nvSpPr>
        <xdr:cNvPr id="98" name="テキスト ボックス 97"/>
        <xdr:cNvSpPr txBox="1"/>
      </xdr:nvSpPr>
      <xdr:spPr>
        <a:xfrm>
          <a:off x="505460" y="1002411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99" name="直線コネクタ 98"/>
        <xdr:cNvCxnSpPr/>
      </xdr:nvCxnSpPr>
      <xdr:spPr>
        <a:xfrm>
          <a:off x="746760" y="9791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58</xdr:row>
      <xdr:rowOff>73660</xdr:rowOff>
    </xdr:from>
    <xdr:ext cx="594995" cy="259080"/>
    <xdr:sp macro="" textlink="">
      <xdr:nvSpPr>
        <xdr:cNvPr id="100" name="テキスト ボックス 99"/>
        <xdr:cNvSpPr txBox="1"/>
      </xdr:nvSpPr>
      <xdr:spPr>
        <a:xfrm>
          <a:off x="166370" y="96558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1" name="直線コネクタ 100"/>
        <xdr:cNvCxnSpPr/>
      </xdr:nvCxnSpPr>
      <xdr:spPr>
        <a:xfrm>
          <a:off x="746760" y="9423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4995" cy="259080"/>
    <xdr:sp macro="" textlink="">
      <xdr:nvSpPr>
        <xdr:cNvPr id="102" name="テキスト ボックス 101"/>
        <xdr:cNvSpPr txBox="1"/>
      </xdr:nvSpPr>
      <xdr:spPr>
        <a:xfrm>
          <a:off x="166370" y="92875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3" name="直線コネクタ 102"/>
        <xdr:cNvCxnSpPr/>
      </xdr:nvCxnSpPr>
      <xdr:spPr>
        <a:xfrm>
          <a:off x="746760" y="9061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165100</xdr:rowOff>
    </xdr:from>
    <xdr:ext cx="594995" cy="258445"/>
    <xdr:sp macro="" textlink="">
      <xdr:nvSpPr>
        <xdr:cNvPr id="104" name="テキスト ボックス 103"/>
        <xdr:cNvSpPr txBox="1"/>
      </xdr:nvSpPr>
      <xdr:spPr>
        <a:xfrm>
          <a:off x="166370" y="892175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5" name="直線コネクタ 104"/>
        <xdr:cNvCxnSpPr/>
      </xdr:nvCxnSpPr>
      <xdr:spPr>
        <a:xfrm>
          <a:off x="746760" y="8693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4995" cy="258445"/>
    <xdr:sp macro="" textlink="">
      <xdr:nvSpPr>
        <xdr:cNvPr id="106" name="テキスト ボックス 105"/>
        <xdr:cNvSpPr txBox="1"/>
      </xdr:nvSpPr>
      <xdr:spPr>
        <a:xfrm>
          <a:off x="166370" y="8557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7" name="直線コネクタ 106"/>
        <xdr:cNvCxnSpPr/>
      </xdr:nvCxnSpPr>
      <xdr:spPr>
        <a:xfrm>
          <a:off x="746760" y="8324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4995" cy="258445"/>
    <xdr:sp macro="" textlink="">
      <xdr:nvSpPr>
        <xdr:cNvPr id="108" name="テキスト ボックス 107"/>
        <xdr:cNvSpPr txBox="1"/>
      </xdr:nvSpPr>
      <xdr:spPr>
        <a:xfrm>
          <a:off x="166370" y="818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9" name="直線コネクタ 108"/>
        <xdr:cNvCxnSpPr/>
      </xdr:nvCxnSpPr>
      <xdr:spPr>
        <a:xfrm>
          <a:off x="74676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4995" cy="257810"/>
    <xdr:sp macro="" textlink="">
      <xdr:nvSpPr>
        <xdr:cNvPr id="110" name="テキスト ボックス 109"/>
        <xdr:cNvSpPr txBox="1"/>
      </xdr:nvSpPr>
      <xdr:spPr>
        <a:xfrm>
          <a:off x="166370" y="782066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83185</xdr:rowOff>
    </xdr:to>
    <xdr:sp macro="" textlink="">
      <xdr:nvSpPr>
        <xdr:cNvPr id="111" name="物件費グラフ枠"/>
        <xdr:cNvSpPr/>
      </xdr:nvSpPr>
      <xdr:spPr>
        <a:xfrm>
          <a:off x="74676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49</xdr:row>
      <xdr:rowOff>165100</xdr:rowOff>
    </xdr:from>
    <xdr:to xmlns:xdr="http://schemas.openxmlformats.org/drawingml/2006/spreadsheetDrawing">
      <xdr:col>24</xdr:col>
      <xdr:colOff>62865</xdr:colOff>
      <xdr:row>59</xdr:row>
      <xdr:rowOff>50165</xdr:rowOff>
    </xdr:to>
    <xdr:cxnSp macro="">
      <xdr:nvCxnSpPr>
        <xdr:cNvPr id="112" name="直線コネクタ 111"/>
        <xdr:cNvCxnSpPr/>
      </xdr:nvCxnSpPr>
      <xdr:spPr>
        <a:xfrm flipV="1">
          <a:off x="4542155" y="8261350"/>
          <a:ext cx="1270" cy="1536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53340</xdr:rowOff>
    </xdr:from>
    <xdr:ext cx="534035" cy="257810"/>
    <xdr:sp macro="" textlink="">
      <xdr:nvSpPr>
        <xdr:cNvPr id="113" name="物件費最小値テキスト"/>
        <xdr:cNvSpPr txBox="1"/>
      </xdr:nvSpPr>
      <xdr:spPr>
        <a:xfrm>
          <a:off x="4594860" y="980059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98,718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50165</xdr:rowOff>
    </xdr:from>
    <xdr:to xmlns:xdr="http://schemas.openxmlformats.org/drawingml/2006/spreadsheetDrawing">
      <xdr:col>24</xdr:col>
      <xdr:colOff>152400</xdr:colOff>
      <xdr:row>59</xdr:row>
      <xdr:rowOff>50165</xdr:rowOff>
    </xdr:to>
    <xdr:cxnSp macro="">
      <xdr:nvCxnSpPr>
        <xdr:cNvPr id="114" name="直線コネクタ 113"/>
        <xdr:cNvCxnSpPr/>
      </xdr:nvCxnSpPr>
      <xdr:spPr>
        <a:xfrm>
          <a:off x="4458970" y="979741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113030</xdr:rowOff>
    </xdr:from>
    <xdr:ext cx="598170" cy="259080"/>
    <xdr:sp macro="" textlink="">
      <xdr:nvSpPr>
        <xdr:cNvPr id="115" name="物件費最大値テキスト"/>
        <xdr:cNvSpPr txBox="1"/>
      </xdr:nvSpPr>
      <xdr:spPr>
        <a:xfrm>
          <a:off x="4594860" y="80441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518,031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49</xdr:row>
      <xdr:rowOff>165100</xdr:rowOff>
    </xdr:from>
    <xdr:to xmlns:xdr="http://schemas.openxmlformats.org/drawingml/2006/spreadsheetDrawing">
      <xdr:col>24</xdr:col>
      <xdr:colOff>152400</xdr:colOff>
      <xdr:row>49</xdr:row>
      <xdr:rowOff>165100</xdr:rowOff>
    </xdr:to>
    <xdr:cxnSp macro="">
      <xdr:nvCxnSpPr>
        <xdr:cNvPr id="116" name="直線コネクタ 115"/>
        <xdr:cNvCxnSpPr/>
      </xdr:nvCxnSpPr>
      <xdr:spPr>
        <a:xfrm>
          <a:off x="4458970" y="82613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8255</xdr:rowOff>
    </xdr:from>
    <xdr:to xmlns:xdr="http://schemas.openxmlformats.org/drawingml/2006/spreadsheetDrawing">
      <xdr:col>24</xdr:col>
      <xdr:colOff>63500</xdr:colOff>
      <xdr:row>57</xdr:row>
      <xdr:rowOff>46990</xdr:rowOff>
    </xdr:to>
    <xdr:cxnSp macro="">
      <xdr:nvCxnSpPr>
        <xdr:cNvPr id="117" name="直線コネクタ 116"/>
        <xdr:cNvCxnSpPr/>
      </xdr:nvCxnSpPr>
      <xdr:spPr>
        <a:xfrm flipV="1">
          <a:off x="3724910" y="9425305"/>
          <a:ext cx="81915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156845</xdr:rowOff>
    </xdr:from>
    <xdr:ext cx="598170" cy="257810"/>
    <xdr:sp macro="" textlink="">
      <xdr:nvSpPr>
        <xdr:cNvPr id="118" name="物件費平均値テキスト"/>
        <xdr:cNvSpPr txBox="1"/>
      </xdr:nvSpPr>
      <xdr:spPr>
        <a:xfrm>
          <a:off x="4594860" y="9408795"/>
          <a:ext cx="5981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186,493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6985</xdr:rowOff>
    </xdr:from>
    <xdr:to xmlns:xdr="http://schemas.openxmlformats.org/drawingml/2006/spreadsheetDrawing">
      <xdr:col>24</xdr:col>
      <xdr:colOff>114300</xdr:colOff>
      <xdr:row>57</xdr:row>
      <xdr:rowOff>109220</xdr:rowOff>
    </xdr:to>
    <xdr:sp macro="" textlink="">
      <xdr:nvSpPr>
        <xdr:cNvPr id="119" name="フローチャート: 判断 118"/>
        <xdr:cNvSpPr/>
      </xdr:nvSpPr>
      <xdr:spPr>
        <a:xfrm>
          <a:off x="4493260" y="94240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46990</xdr:rowOff>
    </xdr:from>
    <xdr:to xmlns:xdr="http://schemas.openxmlformats.org/drawingml/2006/spreadsheetDrawing">
      <xdr:col>19</xdr:col>
      <xdr:colOff>177800</xdr:colOff>
      <xdr:row>57</xdr:row>
      <xdr:rowOff>114935</xdr:rowOff>
    </xdr:to>
    <xdr:cxnSp macro="">
      <xdr:nvCxnSpPr>
        <xdr:cNvPr id="120" name="直線コネクタ 119"/>
        <xdr:cNvCxnSpPr/>
      </xdr:nvCxnSpPr>
      <xdr:spPr>
        <a:xfrm flipV="1">
          <a:off x="2851150" y="9464040"/>
          <a:ext cx="87376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47625</xdr:rowOff>
    </xdr:from>
    <xdr:to xmlns:xdr="http://schemas.openxmlformats.org/drawingml/2006/spreadsheetDrawing">
      <xdr:col>20</xdr:col>
      <xdr:colOff>38100</xdr:colOff>
      <xdr:row>57</xdr:row>
      <xdr:rowOff>149225</xdr:rowOff>
    </xdr:to>
    <xdr:sp macro="" textlink="">
      <xdr:nvSpPr>
        <xdr:cNvPr id="121" name="フローチャート: 判断 120"/>
        <xdr:cNvSpPr/>
      </xdr:nvSpPr>
      <xdr:spPr>
        <a:xfrm>
          <a:off x="3674110" y="94646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140335</xdr:rowOff>
    </xdr:from>
    <xdr:ext cx="598170" cy="259080"/>
    <xdr:sp macro="" textlink="">
      <xdr:nvSpPr>
        <xdr:cNvPr id="122" name="テキスト ボックス 121"/>
        <xdr:cNvSpPr txBox="1"/>
      </xdr:nvSpPr>
      <xdr:spPr>
        <a:xfrm>
          <a:off x="3429000" y="95573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175,848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114935</xdr:rowOff>
    </xdr:from>
    <xdr:to xmlns:xdr="http://schemas.openxmlformats.org/drawingml/2006/spreadsheetDrawing">
      <xdr:col>15</xdr:col>
      <xdr:colOff>50800</xdr:colOff>
      <xdr:row>57</xdr:row>
      <xdr:rowOff>158115</xdr:rowOff>
    </xdr:to>
    <xdr:cxnSp macro="">
      <xdr:nvCxnSpPr>
        <xdr:cNvPr id="123" name="直線コネクタ 122"/>
        <xdr:cNvCxnSpPr/>
      </xdr:nvCxnSpPr>
      <xdr:spPr>
        <a:xfrm flipV="1">
          <a:off x="1981200" y="9531985"/>
          <a:ext cx="86995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60325</xdr:rowOff>
    </xdr:from>
    <xdr:to xmlns:xdr="http://schemas.openxmlformats.org/drawingml/2006/spreadsheetDrawing">
      <xdr:col>15</xdr:col>
      <xdr:colOff>101600</xdr:colOff>
      <xdr:row>57</xdr:row>
      <xdr:rowOff>161925</xdr:rowOff>
    </xdr:to>
    <xdr:sp macro="" textlink="">
      <xdr:nvSpPr>
        <xdr:cNvPr id="124" name="フローチャート: 判断 123"/>
        <xdr:cNvSpPr/>
      </xdr:nvSpPr>
      <xdr:spPr>
        <a:xfrm>
          <a:off x="2800350" y="947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7620</xdr:rowOff>
    </xdr:from>
    <xdr:ext cx="598170" cy="258445"/>
    <xdr:sp macro="" textlink="">
      <xdr:nvSpPr>
        <xdr:cNvPr id="125" name="テキスト ボックス 124"/>
        <xdr:cNvSpPr txBox="1"/>
      </xdr:nvSpPr>
      <xdr:spPr>
        <a:xfrm>
          <a:off x="2559050" y="92595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172,417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158115</xdr:rowOff>
    </xdr:from>
    <xdr:to xmlns:xdr="http://schemas.openxmlformats.org/drawingml/2006/spreadsheetDrawing">
      <xdr:col>10</xdr:col>
      <xdr:colOff>114300</xdr:colOff>
      <xdr:row>58</xdr:row>
      <xdr:rowOff>53975</xdr:rowOff>
    </xdr:to>
    <xdr:cxnSp macro="">
      <xdr:nvCxnSpPr>
        <xdr:cNvPr id="126" name="直線コネクタ 125"/>
        <xdr:cNvCxnSpPr/>
      </xdr:nvCxnSpPr>
      <xdr:spPr>
        <a:xfrm flipV="1">
          <a:off x="1111250" y="9575165"/>
          <a:ext cx="86995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83820</xdr:rowOff>
    </xdr:from>
    <xdr:to xmlns:xdr="http://schemas.openxmlformats.org/drawingml/2006/spreadsheetDrawing">
      <xdr:col>10</xdr:col>
      <xdr:colOff>165100</xdr:colOff>
      <xdr:row>58</xdr:row>
      <xdr:rowOff>13970</xdr:rowOff>
    </xdr:to>
    <xdr:sp macro="" textlink="">
      <xdr:nvSpPr>
        <xdr:cNvPr id="127" name="フローチャート: 判断 126"/>
        <xdr:cNvSpPr/>
      </xdr:nvSpPr>
      <xdr:spPr>
        <a:xfrm>
          <a:off x="1930400" y="95008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30480</xdr:rowOff>
    </xdr:from>
    <xdr:ext cx="598170" cy="257810"/>
    <xdr:sp macro="" textlink="">
      <xdr:nvSpPr>
        <xdr:cNvPr id="128" name="テキスト ボックス 127"/>
        <xdr:cNvSpPr txBox="1"/>
      </xdr:nvSpPr>
      <xdr:spPr>
        <a:xfrm>
          <a:off x="1685290" y="9282430"/>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166,402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134620</xdr:rowOff>
    </xdr:from>
    <xdr:to xmlns:xdr="http://schemas.openxmlformats.org/drawingml/2006/spreadsheetDrawing">
      <xdr:col>6</xdr:col>
      <xdr:colOff>38100</xdr:colOff>
      <xdr:row>58</xdr:row>
      <xdr:rowOff>64770</xdr:rowOff>
    </xdr:to>
    <xdr:sp macro="" textlink="">
      <xdr:nvSpPr>
        <xdr:cNvPr id="129" name="フローチャート: 判断 128"/>
        <xdr:cNvSpPr/>
      </xdr:nvSpPr>
      <xdr:spPr>
        <a:xfrm>
          <a:off x="1060450" y="955167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81280</xdr:rowOff>
    </xdr:from>
    <xdr:ext cx="598170" cy="259080"/>
    <xdr:sp macro="" textlink="">
      <xdr:nvSpPr>
        <xdr:cNvPr id="130" name="テキスト ボックス 129"/>
        <xdr:cNvSpPr txBox="1"/>
      </xdr:nvSpPr>
      <xdr:spPr>
        <a:xfrm>
          <a:off x="815340" y="93332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153,053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1" name="テキスト ボックス 130"/>
        <xdr:cNvSpPr txBox="1"/>
      </xdr:nvSpPr>
      <xdr:spPr>
        <a:xfrm>
          <a:off x="435737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1365" cy="259080"/>
    <xdr:sp macro="" textlink="">
      <xdr:nvSpPr>
        <xdr:cNvPr id="132" name="テキスト ボックス 131"/>
        <xdr:cNvSpPr txBox="1"/>
      </xdr:nvSpPr>
      <xdr:spPr>
        <a:xfrm>
          <a:off x="353822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1365" cy="259080"/>
    <xdr:sp macro="" textlink="">
      <xdr:nvSpPr>
        <xdr:cNvPr id="133" name="テキスト ボックス 132"/>
        <xdr:cNvSpPr txBox="1"/>
      </xdr:nvSpPr>
      <xdr:spPr>
        <a:xfrm>
          <a:off x="266446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1365" cy="259080"/>
    <xdr:sp macro="" textlink="">
      <xdr:nvSpPr>
        <xdr:cNvPr id="134" name="テキスト ボックス 133"/>
        <xdr:cNvSpPr txBox="1"/>
      </xdr:nvSpPr>
      <xdr:spPr>
        <a:xfrm>
          <a:off x="179451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1365" cy="259080"/>
    <xdr:sp macro="" textlink="">
      <xdr:nvSpPr>
        <xdr:cNvPr id="135" name="テキスト ボックス 134"/>
        <xdr:cNvSpPr txBox="1"/>
      </xdr:nvSpPr>
      <xdr:spPr>
        <a:xfrm>
          <a:off x="92456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128905</xdr:rowOff>
    </xdr:from>
    <xdr:to xmlns:xdr="http://schemas.openxmlformats.org/drawingml/2006/spreadsheetDrawing">
      <xdr:col>24</xdr:col>
      <xdr:colOff>114300</xdr:colOff>
      <xdr:row>57</xdr:row>
      <xdr:rowOff>59055</xdr:rowOff>
    </xdr:to>
    <xdr:sp macro="" textlink="">
      <xdr:nvSpPr>
        <xdr:cNvPr id="136" name="楕円 135"/>
        <xdr:cNvSpPr/>
      </xdr:nvSpPr>
      <xdr:spPr>
        <a:xfrm>
          <a:off x="4493260" y="93808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151765</xdr:rowOff>
    </xdr:from>
    <xdr:ext cx="598170" cy="258445"/>
    <xdr:sp macro="" textlink="">
      <xdr:nvSpPr>
        <xdr:cNvPr id="137" name="物件費該当値テキスト"/>
        <xdr:cNvSpPr txBox="1"/>
      </xdr:nvSpPr>
      <xdr:spPr>
        <a:xfrm>
          <a:off x="4594860" y="92386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199,547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165100</xdr:rowOff>
    </xdr:from>
    <xdr:to xmlns:xdr="http://schemas.openxmlformats.org/drawingml/2006/spreadsheetDrawing">
      <xdr:col>20</xdr:col>
      <xdr:colOff>38100</xdr:colOff>
      <xdr:row>57</xdr:row>
      <xdr:rowOff>97790</xdr:rowOff>
    </xdr:to>
    <xdr:sp macro="" textlink="">
      <xdr:nvSpPr>
        <xdr:cNvPr id="138" name="楕円 137"/>
        <xdr:cNvSpPr/>
      </xdr:nvSpPr>
      <xdr:spPr>
        <a:xfrm>
          <a:off x="3674110" y="941705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114935</xdr:rowOff>
    </xdr:from>
    <xdr:ext cx="598170" cy="259080"/>
    <xdr:sp macro="" textlink="">
      <xdr:nvSpPr>
        <xdr:cNvPr id="139" name="テキスト ボックス 138"/>
        <xdr:cNvSpPr txBox="1"/>
      </xdr:nvSpPr>
      <xdr:spPr>
        <a:xfrm>
          <a:off x="3429000" y="92017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189,250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64135</xdr:rowOff>
    </xdr:from>
    <xdr:to xmlns:xdr="http://schemas.openxmlformats.org/drawingml/2006/spreadsheetDrawing">
      <xdr:col>15</xdr:col>
      <xdr:colOff>101600</xdr:colOff>
      <xdr:row>57</xdr:row>
      <xdr:rowOff>165100</xdr:rowOff>
    </xdr:to>
    <xdr:sp macro="" textlink="">
      <xdr:nvSpPr>
        <xdr:cNvPr id="140" name="楕円 139"/>
        <xdr:cNvSpPr/>
      </xdr:nvSpPr>
      <xdr:spPr>
        <a:xfrm>
          <a:off x="2800350" y="948118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157480</xdr:rowOff>
    </xdr:from>
    <xdr:ext cx="598170" cy="257810"/>
    <xdr:sp macro="" textlink="">
      <xdr:nvSpPr>
        <xdr:cNvPr id="141" name="テキスト ボックス 140"/>
        <xdr:cNvSpPr txBox="1"/>
      </xdr:nvSpPr>
      <xdr:spPr>
        <a:xfrm>
          <a:off x="2559050" y="9574530"/>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171,417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107315</xdr:rowOff>
    </xdr:from>
    <xdr:to xmlns:xdr="http://schemas.openxmlformats.org/drawingml/2006/spreadsheetDrawing">
      <xdr:col>10</xdr:col>
      <xdr:colOff>165100</xdr:colOff>
      <xdr:row>58</xdr:row>
      <xdr:rowOff>37465</xdr:rowOff>
    </xdr:to>
    <xdr:sp macro="" textlink="">
      <xdr:nvSpPr>
        <xdr:cNvPr id="142" name="楕円 141"/>
        <xdr:cNvSpPr/>
      </xdr:nvSpPr>
      <xdr:spPr>
        <a:xfrm>
          <a:off x="1930400" y="95243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29210</xdr:rowOff>
    </xdr:from>
    <xdr:ext cx="598170" cy="257810"/>
    <xdr:sp macro="" textlink="">
      <xdr:nvSpPr>
        <xdr:cNvPr id="143" name="テキスト ボックス 142"/>
        <xdr:cNvSpPr txBox="1"/>
      </xdr:nvSpPr>
      <xdr:spPr>
        <a:xfrm>
          <a:off x="1685290" y="9611360"/>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3175</xdr:rowOff>
    </xdr:from>
    <xdr:to xmlns:xdr="http://schemas.openxmlformats.org/drawingml/2006/spreadsheetDrawing">
      <xdr:col>6</xdr:col>
      <xdr:colOff>38100</xdr:colOff>
      <xdr:row>58</xdr:row>
      <xdr:rowOff>104775</xdr:rowOff>
    </xdr:to>
    <xdr:sp macro="" textlink="">
      <xdr:nvSpPr>
        <xdr:cNvPr id="144" name="楕円 143"/>
        <xdr:cNvSpPr/>
      </xdr:nvSpPr>
      <xdr:spPr>
        <a:xfrm>
          <a:off x="1060450" y="958532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95885</xdr:rowOff>
    </xdr:from>
    <xdr:ext cx="598170" cy="258445"/>
    <xdr:sp macro="" textlink="">
      <xdr:nvSpPr>
        <xdr:cNvPr id="145" name="テキスト ボックス 144"/>
        <xdr:cNvSpPr txBox="1"/>
      </xdr:nvSpPr>
      <xdr:spPr>
        <a:xfrm>
          <a:off x="815340" y="96780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142,447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6" name="正方形/長方形 145"/>
        <xdr:cNvSpPr/>
      </xdr:nvSpPr>
      <xdr:spPr>
        <a:xfrm>
          <a:off x="74676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7" name="正方形/長方形 146"/>
        <xdr:cNvSpPr/>
      </xdr:nvSpPr>
      <xdr:spPr>
        <a:xfrm>
          <a:off x="87376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8" name="正方形/長方形 147"/>
        <xdr:cNvSpPr/>
      </xdr:nvSpPr>
      <xdr:spPr>
        <a:xfrm>
          <a:off x="87376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9" name="正方形/長方形 148"/>
        <xdr:cNvSpPr/>
      </xdr:nvSpPr>
      <xdr:spPr>
        <a:xfrm>
          <a:off x="186690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0" name="正方形/長方形 149"/>
        <xdr:cNvSpPr/>
      </xdr:nvSpPr>
      <xdr:spPr>
        <a:xfrm>
          <a:off x="186690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1" name="正方形/長方形 150"/>
        <xdr:cNvSpPr/>
      </xdr:nvSpPr>
      <xdr:spPr>
        <a:xfrm>
          <a:off x="29870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2" name="正方形/長方形 151"/>
        <xdr:cNvSpPr/>
      </xdr:nvSpPr>
      <xdr:spPr>
        <a:xfrm>
          <a:off x="29870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83185</xdr:rowOff>
    </xdr:to>
    <xdr:sp macro="" textlink="">
      <xdr:nvSpPr>
        <xdr:cNvPr id="153" name="正方形/長方形 152"/>
        <xdr:cNvSpPr/>
      </xdr:nvSpPr>
      <xdr:spPr>
        <a:xfrm>
          <a:off x="74676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8615" cy="224790"/>
    <xdr:sp macro="" textlink="">
      <xdr:nvSpPr>
        <xdr:cNvPr id="154" name="テキスト ボックス 153"/>
        <xdr:cNvSpPr txBox="1"/>
      </xdr:nvSpPr>
      <xdr:spPr>
        <a:xfrm>
          <a:off x="712470" y="1107440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83185</xdr:rowOff>
    </xdr:from>
    <xdr:to xmlns:xdr="http://schemas.openxmlformats.org/drawingml/2006/spreadsheetDrawing">
      <xdr:col>28</xdr:col>
      <xdr:colOff>114300</xdr:colOff>
      <xdr:row>81</xdr:row>
      <xdr:rowOff>83185</xdr:rowOff>
    </xdr:to>
    <xdr:cxnSp macro="">
      <xdr:nvCxnSpPr>
        <xdr:cNvPr id="155" name="直線コネクタ 154"/>
        <xdr:cNvCxnSpPr/>
      </xdr:nvCxnSpPr>
      <xdr:spPr>
        <a:xfrm>
          <a:off x="74676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6" name="直線コネクタ 155"/>
        <xdr:cNvCxnSpPr/>
      </xdr:nvCxnSpPr>
      <xdr:spPr>
        <a:xfrm>
          <a:off x="746760" y="131483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128270</xdr:rowOff>
    </xdr:from>
    <xdr:ext cx="248285" cy="258445"/>
    <xdr:sp macro="" textlink="">
      <xdr:nvSpPr>
        <xdr:cNvPr id="157" name="テキスト ボックス 156"/>
        <xdr:cNvSpPr txBox="1"/>
      </xdr:nvSpPr>
      <xdr:spPr>
        <a:xfrm>
          <a:off x="505460" y="1301242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58" name="直線コネクタ 157"/>
        <xdr:cNvCxnSpPr/>
      </xdr:nvCxnSpPr>
      <xdr:spPr>
        <a:xfrm>
          <a:off x="746760" y="128339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144145</xdr:rowOff>
    </xdr:from>
    <xdr:ext cx="530860" cy="258445"/>
    <xdr:sp macro="" textlink="">
      <xdr:nvSpPr>
        <xdr:cNvPr id="159" name="テキスト ボックス 158"/>
        <xdr:cNvSpPr txBox="1"/>
      </xdr:nvSpPr>
      <xdr:spPr>
        <a:xfrm>
          <a:off x="226695" y="1269809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0" name="直線コネクタ 159"/>
        <xdr:cNvCxnSpPr/>
      </xdr:nvCxnSpPr>
      <xdr:spPr>
        <a:xfrm>
          <a:off x="746760" y="125209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74</xdr:row>
      <xdr:rowOff>160655</xdr:rowOff>
    </xdr:from>
    <xdr:ext cx="530860" cy="258445"/>
    <xdr:sp macro="" textlink="">
      <xdr:nvSpPr>
        <xdr:cNvPr id="161" name="テキスト ボックス 160"/>
        <xdr:cNvSpPr txBox="1"/>
      </xdr:nvSpPr>
      <xdr:spPr>
        <a:xfrm>
          <a:off x="226695" y="1238440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2" name="直線コネクタ 161"/>
        <xdr:cNvCxnSpPr/>
      </xdr:nvCxnSpPr>
      <xdr:spPr>
        <a:xfrm>
          <a:off x="746760" y="122066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6350</xdr:rowOff>
    </xdr:from>
    <xdr:ext cx="530860" cy="258445"/>
    <xdr:sp macro="" textlink="">
      <xdr:nvSpPr>
        <xdr:cNvPr id="163" name="テキスト ボックス 162"/>
        <xdr:cNvSpPr txBox="1"/>
      </xdr:nvSpPr>
      <xdr:spPr>
        <a:xfrm>
          <a:off x="226695" y="120650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4" name="直線コネクタ 163"/>
        <xdr:cNvCxnSpPr/>
      </xdr:nvCxnSpPr>
      <xdr:spPr>
        <a:xfrm>
          <a:off x="746760" y="11892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22225</xdr:rowOff>
    </xdr:from>
    <xdr:ext cx="530860" cy="257810"/>
    <xdr:sp macro="" textlink="">
      <xdr:nvSpPr>
        <xdr:cNvPr id="165" name="テキスト ボックス 164"/>
        <xdr:cNvSpPr txBox="1"/>
      </xdr:nvSpPr>
      <xdr:spPr>
        <a:xfrm>
          <a:off x="226695" y="11750675"/>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6" name="直線コネクタ 165"/>
        <xdr:cNvCxnSpPr/>
      </xdr:nvCxnSpPr>
      <xdr:spPr>
        <a:xfrm>
          <a:off x="746760" y="115722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94995" cy="259080"/>
    <xdr:sp macro="" textlink="">
      <xdr:nvSpPr>
        <xdr:cNvPr id="167" name="テキスト ボックス 166"/>
        <xdr:cNvSpPr txBox="1"/>
      </xdr:nvSpPr>
      <xdr:spPr>
        <a:xfrm>
          <a:off x="166370" y="114363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4676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995" cy="257810"/>
    <xdr:sp macro="" textlink="">
      <xdr:nvSpPr>
        <xdr:cNvPr id="169" name="テキスト ボックス 168"/>
        <xdr:cNvSpPr txBox="1"/>
      </xdr:nvSpPr>
      <xdr:spPr>
        <a:xfrm>
          <a:off x="166370" y="1112266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83185</xdr:rowOff>
    </xdr:to>
    <xdr:sp macro="" textlink="">
      <xdr:nvSpPr>
        <xdr:cNvPr id="170" name="維持補修費グラフ枠"/>
        <xdr:cNvSpPr/>
      </xdr:nvSpPr>
      <xdr:spPr>
        <a:xfrm>
          <a:off x="74676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127635</xdr:rowOff>
    </xdr:from>
    <xdr:to xmlns:xdr="http://schemas.openxmlformats.org/drawingml/2006/spreadsheetDrawing">
      <xdr:col>24</xdr:col>
      <xdr:colOff>62865</xdr:colOff>
      <xdr:row>79</xdr:row>
      <xdr:rowOff>97790</xdr:rowOff>
    </xdr:to>
    <xdr:cxnSp macro="">
      <xdr:nvCxnSpPr>
        <xdr:cNvPr id="171" name="直線コネクタ 170"/>
        <xdr:cNvCxnSpPr/>
      </xdr:nvCxnSpPr>
      <xdr:spPr>
        <a:xfrm flipV="1">
          <a:off x="4542155" y="11690985"/>
          <a:ext cx="1270" cy="1456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101600</xdr:rowOff>
    </xdr:from>
    <xdr:ext cx="313055" cy="259080"/>
    <xdr:sp macro="" textlink="">
      <xdr:nvSpPr>
        <xdr:cNvPr id="172" name="維持補修費最小値テキスト"/>
        <xdr:cNvSpPr txBox="1"/>
      </xdr:nvSpPr>
      <xdr:spPr>
        <a:xfrm>
          <a:off x="4594860" y="13150850"/>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97790</xdr:rowOff>
    </xdr:from>
    <xdr:to xmlns:xdr="http://schemas.openxmlformats.org/drawingml/2006/spreadsheetDrawing">
      <xdr:col>24</xdr:col>
      <xdr:colOff>152400</xdr:colOff>
      <xdr:row>79</xdr:row>
      <xdr:rowOff>97790</xdr:rowOff>
    </xdr:to>
    <xdr:cxnSp macro="">
      <xdr:nvCxnSpPr>
        <xdr:cNvPr id="173" name="直線コネクタ 172"/>
        <xdr:cNvCxnSpPr/>
      </xdr:nvCxnSpPr>
      <xdr:spPr>
        <a:xfrm>
          <a:off x="4458970" y="1314704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74930</xdr:rowOff>
    </xdr:from>
    <xdr:ext cx="534035" cy="258445"/>
    <xdr:sp macro="" textlink="">
      <xdr:nvSpPr>
        <xdr:cNvPr id="174" name="維持補修費最大値テキスト"/>
        <xdr:cNvSpPr txBox="1"/>
      </xdr:nvSpPr>
      <xdr:spPr>
        <a:xfrm>
          <a:off x="4594860" y="114731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92,726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127635</xdr:rowOff>
    </xdr:from>
    <xdr:to xmlns:xdr="http://schemas.openxmlformats.org/drawingml/2006/spreadsheetDrawing">
      <xdr:col>24</xdr:col>
      <xdr:colOff>152400</xdr:colOff>
      <xdr:row>70</xdr:row>
      <xdr:rowOff>127635</xdr:rowOff>
    </xdr:to>
    <xdr:cxnSp macro="">
      <xdr:nvCxnSpPr>
        <xdr:cNvPr id="175" name="直線コネクタ 174"/>
        <xdr:cNvCxnSpPr/>
      </xdr:nvCxnSpPr>
      <xdr:spPr>
        <a:xfrm>
          <a:off x="4458970" y="1169098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75</xdr:row>
      <xdr:rowOff>0</xdr:rowOff>
    </xdr:from>
    <xdr:to xmlns:xdr="http://schemas.openxmlformats.org/drawingml/2006/spreadsheetDrawing">
      <xdr:col>24</xdr:col>
      <xdr:colOff>63500</xdr:colOff>
      <xdr:row>75</xdr:row>
      <xdr:rowOff>33655</xdr:rowOff>
    </xdr:to>
    <xdr:cxnSp macro="">
      <xdr:nvCxnSpPr>
        <xdr:cNvPr id="176" name="直線コネクタ 175"/>
        <xdr:cNvCxnSpPr/>
      </xdr:nvCxnSpPr>
      <xdr:spPr>
        <a:xfrm flipV="1">
          <a:off x="3724910" y="12388850"/>
          <a:ext cx="81915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136525</xdr:rowOff>
    </xdr:from>
    <xdr:ext cx="534035" cy="258445"/>
    <xdr:sp macro="" textlink="">
      <xdr:nvSpPr>
        <xdr:cNvPr id="177" name="維持補修費平均値テキスト"/>
        <xdr:cNvSpPr txBox="1"/>
      </xdr:nvSpPr>
      <xdr:spPr>
        <a:xfrm>
          <a:off x="4594860" y="12690475"/>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24,777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158115</xdr:rowOff>
    </xdr:from>
    <xdr:to xmlns:xdr="http://schemas.openxmlformats.org/drawingml/2006/spreadsheetDrawing">
      <xdr:col>24</xdr:col>
      <xdr:colOff>114300</xdr:colOff>
      <xdr:row>77</xdr:row>
      <xdr:rowOff>88265</xdr:rowOff>
    </xdr:to>
    <xdr:sp macro="" textlink="">
      <xdr:nvSpPr>
        <xdr:cNvPr id="178" name="フローチャート: 判断 177"/>
        <xdr:cNvSpPr/>
      </xdr:nvSpPr>
      <xdr:spPr>
        <a:xfrm>
          <a:off x="4493260" y="127120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75</xdr:row>
      <xdr:rowOff>33655</xdr:rowOff>
    </xdr:from>
    <xdr:to xmlns:xdr="http://schemas.openxmlformats.org/drawingml/2006/spreadsheetDrawing">
      <xdr:col>19</xdr:col>
      <xdr:colOff>177800</xdr:colOff>
      <xdr:row>75</xdr:row>
      <xdr:rowOff>135890</xdr:rowOff>
    </xdr:to>
    <xdr:cxnSp macro="">
      <xdr:nvCxnSpPr>
        <xdr:cNvPr id="179" name="直線コネクタ 178"/>
        <xdr:cNvCxnSpPr/>
      </xdr:nvCxnSpPr>
      <xdr:spPr>
        <a:xfrm flipV="1">
          <a:off x="2851150" y="12422505"/>
          <a:ext cx="87376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25400</xdr:rowOff>
    </xdr:from>
    <xdr:to xmlns:xdr="http://schemas.openxmlformats.org/drawingml/2006/spreadsheetDrawing">
      <xdr:col>20</xdr:col>
      <xdr:colOff>38100</xdr:colOff>
      <xdr:row>77</xdr:row>
      <xdr:rowOff>127000</xdr:rowOff>
    </xdr:to>
    <xdr:sp macro="" textlink="">
      <xdr:nvSpPr>
        <xdr:cNvPr id="180" name="フローチャート: 判断 179"/>
        <xdr:cNvSpPr/>
      </xdr:nvSpPr>
      <xdr:spPr>
        <a:xfrm>
          <a:off x="3674110" y="127444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77</xdr:row>
      <xdr:rowOff>118110</xdr:rowOff>
    </xdr:from>
    <xdr:ext cx="533400" cy="258445"/>
    <xdr:sp macro="" textlink="">
      <xdr:nvSpPr>
        <xdr:cNvPr id="181" name="テキスト ボックス 180"/>
        <xdr:cNvSpPr txBox="1"/>
      </xdr:nvSpPr>
      <xdr:spPr>
        <a:xfrm>
          <a:off x="3461385" y="1283716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74</xdr:row>
      <xdr:rowOff>163830</xdr:rowOff>
    </xdr:from>
    <xdr:to xmlns:xdr="http://schemas.openxmlformats.org/drawingml/2006/spreadsheetDrawing">
      <xdr:col>15</xdr:col>
      <xdr:colOff>50800</xdr:colOff>
      <xdr:row>75</xdr:row>
      <xdr:rowOff>135890</xdr:rowOff>
    </xdr:to>
    <xdr:cxnSp macro="">
      <xdr:nvCxnSpPr>
        <xdr:cNvPr id="182" name="直線コネクタ 181"/>
        <xdr:cNvCxnSpPr/>
      </xdr:nvCxnSpPr>
      <xdr:spPr>
        <a:xfrm>
          <a:off x="1981200" y="12387580"/>
          <a:ext cx="86995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38100</xdr:rowOff>
    </xdr:from>
    <xdr:to xmlns:xdr="http://schemas.openxmlformats.org/drawingml/2006/spreadsheetDrawing">
      <xdr:col>15</xdr:col>
      <xdr:colOff>101600</xdr:colOff>
      <xdr:row>77</xdr:row>
      <xdr:rowOff>139700</xdr:rowOff>
    </xdr:to>
    <xdr:sp macro="" textlink="">
      <xdr:nvSpPr>
        <xdr:cNvPr id="183" name="フローチャート: 判断 182"/>
        <xdr:cNvSpPr/>
      </xdr:nvSpPr>
      <xdr:spPr>
        <a:xfrm>
          <a:off x="2800350" y="1275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77</xdr:row>
      <xdr:rowOff>130810</xdr:rowOff>
    </xdr:from>
    <xdr:ext cx="533400" cy="258445"/>
    <xdr:sp macro="" textlink="">
      <xdr:nvSpPr>
        <xdr:cNvPr id="184" name="テキスト ボックス 183"/>
        <xdr:cNvSpPr txBox="1"/>
      </xdr:nvSpPr>
      <xdr:spPr>
        <a:xfrm>
          <a:off x="2591435" y="1284986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74</xdr:row>
      <xdr:rowOff>163830</xdr:rowOff>
    </xdr:from>
    <xdr:to xmlns:xdr="http://schemas.openxmlformats.org/drawingml/2006/spreadsheetDrawing">
      <xdr:col>10</xdr:col>
      <xdr:colOff>114300</xdr:colOff>
      <xdr:row>75</xdr:row>
      <xdr:rowOff>165100</xdr:rowOff>
    </xdr:to>
    <xdr:cxnSp macro="">
      <xdr:nvCxnSpPr>
        <xdr:cNvPr id="185" name="直線コネクタ 184"/>
        <xdr:cNvCxnSpPr/>
      </xdr:nvCxnSpPr>
      <xdr:spPr>
        <a:xfrm flipV="1">
          <a:off x="1111250" y="12387580"/>
          <a:ext cx="869950" cy="166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57785</xdr:rowOff>
    </xdr:from>
    <xdr:to xmlns:xdr="http://schemas.openxmlformats.org/drawingml/2006/spreadsheetDrawing">
      <xdr:col>10</xdr:col>
      <xdr:colOff>165100</xdr:colOff>
      <xdr:row>77</xdr:row>
      <xdr:rowOff>159385</xdr:rowOff>
    </xdr:to>
    <xdr:sp macro="" textlink="">
      <xdr:nvSpPr>
        <xdr:cNvPr id="186" name="フローチャート: 判断 185"/>
        <xdr:cNvSpPr/>
      </xdr:nvSpPr>
      <xdr:spPr>
        <a:xfrm>
          <a:off x="1930400" y="1277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77</xdr:row>
      <xdr:rowOff>150495</xdr:rowOff>
    </xdr:from>
    <xdr:ext cx="533400" cy="258445"/>
    <xdr:sp macro="" textlink="">
      <xdr:nvSpPr>
        <xdr:cNvPr id="187" name="テキスト ボックス 186"/>
        <xdr:cNvSpPr txBox="1"/>
      </xdr:nvSpPr>
      <xdr:spPr>
        <a:xfrm>
          <a:off x="1717675" y="1286954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95885</xdr:rowOff>
    </xdr:from>
    <xdr:to xmlns:xdr="http://schemas.openxmlformats.org/drawingml/2006/spreadsheetDrawing">
      <xdr:col>6</xdr:col>
      <xdr:colOff>38100</xdr:colOff>
      <xdr:row>78</xdr:row>
      <xdr:rowOff>26035</xdr:rowOff>
    </xdr:to>
    <xdr:sp macro="" textlink="">
      <xdr:nvSpPr>
        <xdr:cNvPr id="188" name="フローチャート: 判断 187"/>
        <xdr:cNvSpPr/>
      </xdr:nvSpPr>
      <xdr:spPr>
        <a:xfrm>
          <a:off x="1060450" y="1281493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78</xdr:row>
      <xdr:rowOff>17780</xdr:rowOff>
    </xdr:from>
    <xdr:ext cx="533400" cy="257810"/>
    <xdr:sp macro="" textlink="">
      <xdr:nvSpPr>
        <xdr:cNvPr id="189" name="テキスト ボックス 188"/>
        <xdr:cNvSpPr txBox="1"/>
      </xdr:nvSpPr>
      <xdr:spPr>
        <a:xfrm>
          <a:off x="847725" y="129019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35737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1365" cy="259080"/>
    <xdr:sp macro="" textlink="">
      <xdr:nvSpPr>
        <xdr:cNvPr id="191" name="テキスト ボックス 190"/>
        <xdr:cNvSpPr txBox="1"/>
      </xdr:nvSpPr>
      <xdr:spPr>
        <a:xfrm>
          <a:off x="353822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1365" cy="259080"/>
    <xdr:sp macro="" textlink="">
      <xdr:nvSpPr>
        <xdr:cNvPr id="192" name="テキスト ボックス 191"/>
        <xdr:cNvSpPr txBox="1"/>
      </xdr:nvSpPr>
      <xdr:spPr>
        <a:xfrm>
          <a:off x="266446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1365" cy="259080"/>
    <xdr:sp macro="" textlink="">
      <xdr:nvSpPr>
        <xdr:cNvPr id="193" name="テキスト ボックス 192"/>
        <xdr:cNvSpPr txBox="1"/>
      </xdr:nvSpPr>
      <xdr:spPr>
        <a:xfrm>
          <a:off x="179451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1365" cy="259080"/>
    <xdr:sp macro="" textlink="">
      <xdr:nvSpPr>
        <xdr:cNvPr id="194" name="テキスト ボックス 193"/>
        <xdr:cNvSpPr txBox="1"/>
      </xdr:nvSpPr>
      <xdr:spPr>
        <a:xfrm>
          <a:off x="92456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120650</xdr:rowOff>
    </xdr:from>
    <xdr:to xmlns:xdr="http://schemas.openxmlformats.org/drawingml/2006/spreadsheetDrawing">
      <xdr:col>24</xdr:col>
      <xdr:colOff>114300</xdr:colOff>
      <xdr:row>75</xdr:row>
      <xdr:rowOff>50800</xdr:rowOff>
    </xdr:to>
    <xdr:sp macro="" textlink="">
      <xdr:nvSpPr>
        <xdr:cNvPr id="195" name="楕円 194"/>
        <xdr:cNvSpPr/>
      </xdr:nvSpPr>
      <xdr:spPr>
        <a:xfrm>
          <a:off x="4493260" y="123444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73</xdr:row>
      <xdr:rowOff>143510</xdr:rowOff>
    </xdr:from>
    <xdr:ext cx="534035" cy="258445"/>
    <xdr:sp macro="" textlink="">
      <xdr:nvSpPr>
        <xdr:cNvPr id="196" name="維持補修費該当値テキスト"/>
        <xdr:cNvSpPr txBox="1"/>
      </xdr:nvSpPr>
      <xdr:spPr>
        <a:xfrm>
          <a:off x="4594860" y="122021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48,044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74</xdr:row>
      <xdr:rowOff>154940</xdr:rowOff>
    </xdr:from>
    <xdr:to xmlns:xdr="http://schemas.openxmlformats.org/drawingml/2006/spreadsheetDrawing">
      <xdr:col>20</xdr:col>
      <xdr:colOff>38100</xdr:colOff>
      <xdr:row>75</xdr:row>
      <xdr:rowOff>84455</xdr:rowOff>
    </xdr:to>
    <xdr:sp macro="" textlink="">
      <xdr:nvSpPr>
        <xdr:cNvPr id="197" name="楕円 196"/>
        <xdr:cNvSpPr/>
      </xdr:nvSpPr>
      <xdr:spPr>
        <a:xfrm>
          <a:off x="3674110" y="12378690"/>
          <a:ext cx="9779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73</xdr:row>
      <xdr:rowOff>100965</xdr:rowOff>
    </xdr:from>
    <xdr:ext cx="533400" cy="258445"/>
    <xdr:sp macro="" textlink="">
      <xdr:nvSpPr>
        <xdr:cNvPr id="198" name="テキスト ボックス 197"/>
        <xdr:cNvSpPr txBox="1"/>
      </xdr:nvSpPr>
      <xdr:spPr>
        <a:xfrm>
          <a:off x="3461385" y="1215961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75</xdr:row>
      <xdr:rowOff>85090</xdr:rowOff>
    </xdr:from>
    <xdr:to xmlns:xdr="http://schemas.openxmlformats.org/drawingml/2006/spreadsheetDrawing">
      <xdr:col>15</xdr:col>
      <xdr:colOff>101600</xdr:colOff>
      <xdr:row>76</xdr:row>
      <xdr:rowOff>15240</xdr:rowOff>
    </xdr:to>
    <xdr:sp macro="" textlink="">
      <xdr:nvSpPr>
        <xdr:cNvPr id="199" name="楕円 198"/>
        <xdr:cNvSpPr/>
      </xdr:nvSpPr>
      <xdr:spPr>
        <a:xfrm>
          <a:off x="2800350" y="124739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74</xdr:row>
      <xdr:rowOff>31750</xdr:rowOff>
    </xdr:from>
    <xdr:ext cx="533400" cy="257810"/>
    <xdr:sp macro="" textlink="">
      <xdr:nvSpPr>
        <xdr:cNvPr id="200" name="テキスト ボックス 199"/>
        <xdr:cNvSpPr txBox="1"/>
      </xdr:nvSpPr>
      <xdr:spPr>
        <a:xfrm>
          <a:off x="2591435" y="122555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74</xdr:row>
      <xdr:rowOff>113030</xdr:rowOff>
    </xdr:from>
    <xdr:to xmlns:xdr="http://schemas.openxmlformats.org/drawingml/2006/spreadsheetDrawing">
      <xdr:col>10</xdr:col>
      <xdr:colOff>165100</xdr:colOff>
      <xdr:row>75</xdr:row>
      <xdr:rowOff>43180</xdr:rowOff>
    </xdr:to>
    <xdr:sp macro="" textlink="">
      <xdr:nvSpPr>
        <xdr:cNvPr id="201" name="楕円 200"/>
        <xdr:cNvSpPr/>
      </xdr:nvSpPr>
      <xdr:spPr>
        <a:xfrm>
          <a:off x="1930400" y="123367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73</xdr:row>
      <xdr:rowOff>59690</xdr:rowOff>
    </xdr:from>
    <xdr:ext cx="533400" cy="258445"/>
    <xdr:sp macro="" textlink="">
      <xdr:nvSpPr>
        <xdr:cNvPr id="202" name="テキスト ボックス 201"/>
        <xdr:cNvSpPr txBox="1"/>
      </xdr:nvSpPr>
      <xdr:spPr>
        <a:xfrm>
          <a:off x="1717675" y="1211834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116205</xdr:rowOff>
    </xdr:from>
    <xdr:to xmlns:xdr="http://schemas.openxmlformats.org/drawingml/2006/spreadsheetDrawing">
      <xdr:col>6</xdr:col>
      <xdr:colOff>38100</xdr:colOff>
      <xdr:row>76</xdr:row>
      <xdr:rowOff>45720</xdr:rowOff>
    </xdr:to>
    <xdr:sp macro="" textlink="">
      <xdr:nvSpPr>
        <xdr:cNvPr id="203" name="楕円 202"/>
        <xdr:cNvSpPr/>
      </xdr:nvSpPr>
      <xdr:spPr>
        <a:xfrm>
          <a:off x="1060450" y="12505055"/>
          <a:ext cx="9779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74</xdr:row>
      <xdr:rowOff>62230</xdr:rowOff>
    </xdr:from>
    <xdr:ext cx="533400" cy="258445"/>
    <xdr:sp macro="" textlink="">
      <xdr:nvSpPr>
        <xdr:cNvPr id="204" name="テキスト ボックス 203"/>
        <xdr:cNvSpPr txBox="1"/>
      </xdr:nvSpPr>
      <xdr:spPr>
        <a:xfrm>
          <a:off x="847725" y="1228598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4676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7376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7376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86690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86690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29870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29870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172,800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4676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8615" cy="224790"/>
    <xdr:sp macro="" textlink="">
      <xdr:nvSpPr>
        <xdr:cNvPr id="213" name="テキスト ボックス 212"/>
        <xdr:cNvSpPr txBox="1"/>
      </xdr:nvSpPr>
      <xdr:spPr>
        <a:xfrm>
          <a:off x="712470" y="1437640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4676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8285" cy="257810"/>
    <xdr:sp macro="" textlink="">
      <xdr:nvSpPr>
        <xdr:cNvPr id="215" name="テキスト ボックス 214"/>
        <xdr:cNvSpPr txBox="1"/>
      </xdr:nvSpPr>
      <xdr:spPr>
        <a:xfrm>
          <a:off x="505460" y="1668526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6" name="直線コネクタ 215"/>
        <xdr:cNvCxnSpPr/>
      </xdr:nvCxnSpPr>
      <xdr:spPr>
        <a:xfrm>
          <a:off x="746760" y="163703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97</xdr:row>
      <xdr:rowOff>168910</xdr:rowOff>
    </xdr:from>
    <xdr:ext cx="530860" cy="257810"/>
    <xdr:sp macro="" textlink="">
      <xdr:nvSpPr>
        <xdr:cNvPr id="217" name="テキスト ボックス 216"/>
        <xdr:cNvSpPr txBox="1"/>
      </xdr:nvSpPr>
      <xdr:spPr>
        <a:xfrm>
          <a:off x="226695" y="1622806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8" name="直線コネクタ 217"/>
        <xdr:cNvCxnSpPr/>
      </xdr:nvCxnSpPr>
      <xdr:spPr>
        <a:xfrm>
          <a:off x="746760" y="159131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95</xdr:row>
      <xdr:rowOff>54610</xdr:rowOff>
    </xdr:from>
    <xdr:ext cx="594995" cy="257810"/>
    <xdr:sp macro="" textlink="">
      <xdr:nvSpPr>
        <xdr:cNvPr id="219" name="テキスト ボックス 218"/>
        <xdr:cNvSpPr txBox="1"/>
      </xdr:nvSpPr>
      <xdr:spPr>
        <a:xfrm>
          <a:off x="166370" y="1577086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20" name="直線コネクタ 219"/>
        <xdr:cNvCxnSpPr/>
      </xdr:nvCxnSpPr>
      <xdr:spPr>
        <a:xfrm>
          <a:off x="746760" y="154559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111760</xdr:rowOff>
    </xdr:from>
    <xdr:ext cx="594995" cy="257810"/>
    <xdr:sp macro="" textlink="">
      <xdr:nvSpPr>
        <xdr:cNvPr id="221" name="テキスト ボックス 220"/>
        <xdr:cNvSpPr txBox="1"/>
      </xdr:nvSpPr>
      <xdr:spPr>
        <a:xfrm>
          <a:off x="166370" y="1531366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22" name="直線コネクタ 221"/>
        <xdr:cNvCxnSpPr/>
      </xdr:nvCxnSpPr>
      <xdr:spPr>
        <a:xfrm>
          <a:off x="746760" y="15005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165100</xdr:rowOff>
    </xdr:from>
    <xdr:ext cx="594995" cy="258445"/>
    <xdr:sp macro="" textlink="">
      <xdr:nvSpPr>
        <xdr:cNvPr id="223" name="テキスト ボックス 222"/>
        <xdr:cNvSpPr txBox="1"/>
      </xdr:nvSpPr>
      <xdr:spPr>
        <a:xfrm>
          <a:off x="166370" y="1486535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4" name="直線コネクタ 223"/>
        <xdr:cNvCxnSpPr/>
      </xdr:nvCxnSpPr>
      <xdr:spPr>
        <a:xfrm>
          <a:off x="74676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7810"/>
    <xdr:sp macro="" textlink="">
      <xdr:nvSpPr>
        <xdr:cNvPr id="225" name="テキスト ボックス 224"/>
        <xdr:cNvSpPr txBox="1"/>
      </xdr:nvSpPr>
      <xdr:spPr>
        <a:xfrm>
          <a:off x="166370" y="1442466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6" name="扶助費グラフ枠"/>
        <xdr:cNvSpPr/>
      </xdr:nvSpPr>
      <xdr:spPr>
        <a:xfrm>
          <a:off x="74676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70485</xdr:rowOff>
    </xdr:from>
    <xdr:to xmlns:xdr="http://schemas.openxmlformats.org/drawingml/2006/spreadsheetDrawing">
      <xdr:col>24</xdr:col>
      <xdr:colOff>62865</xdr:colOff>
      <xdr:row>98</xdr:row>
      <xdr:rowOff>88900</xdr:rowOff>
    </xdr:to>
    <xdr:cxnSp macro="">
      <xdr:nvCxnSpPr>
        <xdr:cNvPr id="227" name="直線コネクタ 226"/>
        <xdr:cNvCxnSpPr/>
      </xdr:nvCxnSpPr>
      <xdr:spPr>
        <a:xfrm flipV="1">
          <a:off x="4542155" y="14935835"/>
          <a:ext cx="1270" cy="1383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92710</xdr:rowOff>
    </xdr:from>
    <xdr:ext cx="534035" cy="259080"/>
    <xdr:sp macro="" textlink="">
      <xdr:nvSpPr>
        <xdr:cNvPr id="228" name="扶助費最小値テキスト"/>
        <xdr:cNvSpPr txBox="1"/>
      </xdr:nvSpPr>
      <xdr:spPr>
        <a:xfrm>
          <a:off x="4594860" y="163233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55,560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88900</xdr:rowOff>
    </xdr:from>
    <xdr:to xmlns:xdr="http://schemas.openxmlformats.org/drawingml/2006/spreadsheetDrawing">
      <xdr:col>24</xdr:col>
      <xdr:colOff>152400</xdr:colOff>
      <xdr:row>98</xdr:row>
      <xdr:rowOff>88900</xdr:rowOff>
    </xdr:to>
    <xdr:cxnSp macro="">
      <xdr:nvCxnSpPr>
        <xdr:cNvPr id="229" name="直線コネクタ 228"/>
        <xdr:cNvCxnSpPr/>
      </xdr:nvCxnSpPr>
      <xdr:spPr>
        <a:xfrm>
          <a:off x="4458970" y="163195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17780</xdr:rowOff>
    </xdr:from>
    <xdr:ext cx="598170" cy="257810"/>
    <xdr:sp macro="" textlink="">
      <xdr:nvSpPr>
        <xdr:cNvPr id="230" name="扶助費最大値テキスト"/>
        <xdr:cNvSpPr txBox="1"/>
      </xdr:nvSpPr>
      <xdr:spPr>
        <a:xfrm>
          <a:off x="4594860" y="14718030"/>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207,536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70485</xdr:rowOff>
    </xdr:from>
    <xdr:to xmlns:xdr="http://schemas.openxmlformats.org/drawingml/2006/spreadsheetDrawing">
      <xdr:col>24</xdr:col>
      <xdr:colOff>152400</xdr:colOff>
      <xdr:row>90</xdr:row>
      <xdr:rowOff>70485</xdr:rowOff>
    </xdr:to>
    <xdr:cxnSp macro="">
      <xdr:nvCxnSpPr>
        <xdr:cNvPr id="231" name="直線コネクタ 230"/>
        <xdr:cNvCxnSpPr/>
      </xdr:nvCxnSpPr>
      <xdr:spPr>
        <a:xfrm>
          <a:off x="4458970" y="1493583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41910</xdr:rowOff>
    </xdr:from>
    <xdr:to xmlns:xdr="http://schemas.openxmlformats.org/drawingml/2006/spreadsheetDrawing">
      <xdr:col>24</xdr:col>
      <xdr:colOff>63500</xdr:colOff>
      <xdr:row>96</xdr:row>
      <xdr:rowOff>129540</xdr:rowOff>
    </xdr:to>
    <xdr:cxnSp macro="">
      <xdr:nvCxnSpPr>
        <xdr:cNvPr id="232" name="直線コネクタ 231"/>
        <xdr:cNvCxnSpPr/>
      </xdr:nvCxnSpPr>
      <xdr:spPr>
        <a:xfrm flipV="1">
          <a:off x="3724910" y="15929610"/>
          <a:ext cx="81915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86360</xdr:rowOff>
    </xdr:from>
    <xdr:ext cx="598170" cy="257810"/>
    <xdr:sp macro="" textlink="">
      <xdr:nvSpPr>
        <xdr:cNvPr id="233" name="扶助費平均値テキスト"/>
        <xdr:cNvSpPr txBox="1"/>
      </xdr:nvSpPr>
      <xdr:spPr>
        <a:xfrm>
          <a:off x="4594860" y="15631160"/>
          <a:ext cx="5981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109,003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63500</xdr:rowOff>
    </xdr:from>
    <xdr:to xmlns:xdr="http://schemas.openxmlformats.org/drawingml/2006/spreadsheetDrawing">
      <xdr:col>24</xdr:col>
      <xdr:colOff>114300</xdr:colOff>
      <xdr:row>95</xdr:row>
      <xdr:rowOff>165100</xdr:rowOff>
    </xdr:to>
    <xdr:sp macro="" textlink="">
      <xdr:nvSpPr>
        <xdr:cNvPr id="234" name="フローチャート: 判断 233"/>
        <xdr:cNvSpPr/>
      </xdr:nvSpPr>
      <xdr:spPr>
        <a:xfrm>
          <a:off x="4493260" y="1577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129540</xdr:rowOff>
    </xdr:from>
    <xdr:to xmlns:xdr="http://schemas.openxmlformats.org/drawingml/2006/spreadsheetDrawing">
      <xdr:col>19</xdr:col>
      <xdr:colOff>177800</xdr:colOff>
      <xdr:row>97</xdr:row>
      <xdr:rowOff>27940</xdr:rowOff>
    </xdr:to>
    <xdr:cxnSp macro="">
      <xdr:nvCxnSpPr>
        <xdr:cNvPr id="235" name="直線コネクタ 234"/>
        <xdr:cNvCxnSpPr/>
      </xdr:nvCxnSpPr>
      <xdr:spPr>
        <a:xfrm flipV="1">
          <a:off x="2851150" y="16017240"/>
          <a:ext cx="87376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99695</xdr:rowOff>
    </xdr:from>
    <xdr:to xmlns:xdr="http://schemas.openxmlformats.org/drawingml/2006/spreadsheetDrawing">
      <xdr:col>20</xdr:col>
      <xdr:colOff>38100</xdr:colOff>
      <xdr:row>96</xdr:row>
      <xdr:rowOff>29845</xdr:rowOff>
    </xdr:to>
    <xdr:sp macro="" textlink="">
      <xdr:nvSpPr>
        <xdr:cNvPr id="236" name="フローチャート: 判断 235"/>
        <xdr:cNvSpPr/>
      </xdr:nvSpPr>
      <xdr:spPr>
        <a:xfrm>
          <a:off x="3674110" y="1581594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46355</xdr:rowOff>
    </xdr:from>
    <xdr:ext cx="598170" cy="259080"/>
    <xdr:sp macro="" textlink="">
      <xdr:nvSpPr>
        <xdr:cNvPr id="237" name="テキスト ボックス 236"/>
        <xdr:cNvSpPr txBox="1"/>
      </xdr:nvSpPr>
      <xdr:spPr>
        <a:xfrm>
          <a:off x="3429000" y="155911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105,089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79375</xdr:rowOff>
    </xdr:from>
    <xdr:to xmlns:xdr="http://schemas.openxmlformats.org/drawingml/2006/spreadsheetDrawing">
      <xdr:col>15</xdr:col>
      <xdr:colOff>50800</xdr:colOff>
      <xdr:row>97</xdr:row>
      <xdr:rowOff>27940</xdr:rowOff>
    </xdr:to>
    <xdr:cxnSp macro="">
      <xdr:nvCxnSpPr>
        <xdr:cNvPr id="238" name="直線コネクタ 237"/>
        <xdr:cNvCxnSpPr/>
      </xdr:nvCxnSpPr>
      <xdr:spPr>
        <a:xfrm>
          <a:off x="1981200" y="15967075"/>
          <a:ext cx="86995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20320</xdr:rowOff>
    </xdr:from>
    <xdr:to xmlns:xdr="http://schemas.openxmlformats.org/drawingml/2006/spreadsheetDrawing">
      <xdr:col>15</xdr:col>
      <xdr:colOff>101600</xdr:colOff>
      <xdr:row>96</xdr:row>
      <xdr:rowOff>121920</xdr:rowOff>
    </xdr:to>
    <xdr:sp macro="" textlink="">
      <xdr:nvSpPr>
        <xdr:cNvPr id="239" name="フローチャート: 判断 238"/>
        <xdr:cNvSpPr/>
      </xdr:nvSpPr>
      <xdr:spPr>
        <a:xfrm>
          <a:off x="2800350" y="15908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138430</xdr:rowOff>
    </xdr:from>
    <xdr:ext cx="533400" cy="259080"/>
    <xdr:sp macro="" textlink="">
      <xdr:nvSpPr>
        <xdr:cNvPr id="240" name="テキスト ボックス 239"/>
        <xdr:cNvSpPr txBox="1"/>
      </xdr:nvSpPr>
      <xdr:spPr>
        <a:xfrm>
          <a:off x="2591435" y="156832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79375</xdr:rowOff>
    </xdr:from>
    <xdr:to xmlns:xdr="http://schemas.openxmlformats.org/drawingml/2006/spreadsheetDrawing">
      <xdr:col>10</xdr:col>
      <xdr:colOff>114300</xdr:colOff>
      <xdr:row>97</xdr:row>
      <xdr:rowOff>110490</xdr:rowOff>
    </xdr:to>
    <xdr:cxnSp macro="">
      <xdr:nvCxnSpPr>
        <xdr:cNvPr id="241" name="直線コネクタ 240"/>
        <xdr:cNvCxnSpPr/>
      </xdr:nvCxnSpPr>
      <xdr:spPr>
        <a:xfrm flipV="1">
          <a:off x="1111250" y="15967075"/>
          <a:ext cx="869950" cy="202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86360</xdr:rowOff>
    </xdr:from>
    <xdr:to xmlns:xdr="http://schemas.openxmlformats.org/drawingml/2006/spreadsheetDrawing">
      <xdr:col>10</xdr:col>
      <xdr:colOff>165100</xdr:colOff>
      <xdr:row>96</xdr:row>
      <xdr:rowOff>16510</xdr:rowOff>
    </xdr:to>
    <xdr:sp macro="" textlink="">
      <xdr:nvSpPr>
        <xdr:cNvPr id="242" name="フローチャート: 判断 241"/>
        <xdr:cNvSpPr/>
      </xdr:nvSpPr>
      <xdr:spPr>
        <a:xfrm>
          <a:off x="1930400" y="1580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94</xdr:row>
      <xdr:rowOff>33020</xdr:rowOff>
    </xdr:from>
    <xdr:ext cx="598170" cy="259080"/>
    <xdr:sp macro="" textlink="">
      <xdr:nvSpPr>
        <xdr:cNvPr id="243" name="テキスト ボックス 242"/>
        <xdr:cNvSpPr txBox="1"/>
      </xdr:nvSpPr>
      <xdr:spPr>
        <a:xfrm>
          <a:off x="1685290" y="155778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106,525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18415</xdr:rowOff>
    </xdr:from>
    <xdr:to xmlns:xdr="http://schemas.openxmlformats.org/drawingml/2006/spreadsheetDrawing">
      <xdr:col>6</xdr:col>
      <xdr:colOff>38100</xdr:colOff>
      <xdr:row>97</xdr:row>
      <xdr:rowOff>120650</xdr:rowOff>
    </xdr:to>
    <xdr:sp macro="" textlink="">
      <xdr:nvSpPr>
        <xdr:cNvPr id="244" name="フローチャート: 判断 243"/>
        <xdr:cNvSpPr/>
      </xdr:nvSpPr>
      <xdr:spPr>
        <a:xfrm>
          <a:off x="1060450" y="16077565"/>
          <a:ext cx="9779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136525</xdr:rowOff>
    </xdr:from>
    <xdr:ext cx="533400" cy="258445"/>
    <xdr:sp macro="" textlink="">
      <xdr:nvSpPr>
        <xdr:cNvPr id="245" name="テキスト ボックス 244"/>
        <xdr:cNvSpPr txBox="1"/>
      </xdr:nvSpPr>
      <xdr:spPr>
        <a:xfrm>
          <a:off x="847725" y="1585277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76,463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6" name="テキスト ボックス 245"/>
        <xdr:cNvSpPr txBox="1"/>
      </xdr:nvSpPr>
      <xdr:spPr>
        <a:xfrm>
          <a:off x="435737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1365" cy="259080"/>
    <xdr:sp macro="" textlink="">
      <xdr:nvSpPr>
        <xdr:cNvPr id="247" name="テキスト ボックス 246"/>
        <xdr:cNvSpPr txBox="1"/>
      </xdr:nvSpPr>
      <xdr:spPr>
        <a:xfrm>
          <a:off x="353822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1365" cy="259080"/>
    <xdr:sp macro="" textlink="">
      <xdr:nvSpPr>
        <xdr:cNvPr id="248" name="テキスト ボックス 247"/>
        <xdr:cNvSpPr txBox="1"/>
      </xdr:nvSpPr>
      <xdr:spPr>
        <a:xfrm>
          <a:off x="266446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1365" cy="259080"/>
    <xdr:sp macro="" textlink="">
      <xdr:nvSpPr>
        <xdr:cNvPr id="249" name="テキスト ボックス 248"/>
        <xdr:cNvSpPr txBox="1"/>
      </xdr:nvSpPr>
      <xdr:spPr>
        <a:xfrm>
          <a:off x="179451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1365" cy="259080"/>
    <xdr:sp macro="" textlink="">
      <xdr:nvSpPr>
        <xdr:cNvPr id="250" name="テキスト ボックス 249"/>
        <xdr:cNvSpPr txBox="1"/>
      </xdr:nvSpPr>
      <xdr:spPr>
        <a:xfrm>
          <a:off x="92456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162560</xdr:rowOff>
    </xdr:from>
    <xdr:to xmlns:xdr="http://schemas.openxmlformats.org/drawingml/2006/spreadsheetDrawing">
      <xdr:col>24</xdr:col>
      <xdr:colOff>114300</xdr:colOff>
      <xdr:row>96</xdr:row>
      <xdr:rowOff>92710</xdr:rowOff>
    </xdr:to>
    <xdr:sp macro="" textlink="">
      <xdr:nvSpPr>
        <xdr:cNvPr id="251" name="楕円 250"/>
        <xdr:cNvSpPr/>
      </xdr:nvSpPr>
      <xdr:spPr>
        <a:xfrm>
          <a:off x="4493260" y="1587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141605</xdr:rowOff>
    </xdr:from>
    <xdr:ext cx="534035" cy="259080"/>
    <xdr:sp macro="" textlink="">
      <xdr:nvSpPr>
        <xdr:cNvPr id="252" name="扶助費該当値テキスト"/>
        <xdr:cNvSpPr txBox="1"/>
      </xdr:nvSpPr>
      <xdr:spPr>
        <a:xfrm>
          <a:off x="4594860" y="158578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78740</xdr:rowOff>
    </xdr:from>
    <xdr:to xmlns:xdr="http://schemas.openxmlformats.org/drawingml/2006/spreadsheetDrawing">
      <xdr:col>20</xdr:col>
      <xdr:colOff>38100</xdr:colOff>
      <xdr:row>97</xdr:row>
      <xdr:rowOff>8890</xdr:rowOff>
    </xdr:to>
    <xdr:sp macro="" textlink="">
      <xdr:nvSpPr>
        <xdr:cNvPr id="253" name="楕円 252"/>
        <xdr:cNvSpPr/>
      </xdr:nvSpPr>
      <xdr:spPr>
        <a:xfrm>
          <a:off x="3674110" y="1596644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0</xdr:rowOff>
    </xdr:from>
    <xdr:ext cx="533400" cy="259080"/>
    <xdr:sp macro="" textlink="">
      <xdr:nvSpPr>
        <xdr:cNvPr id="254" name="テキスト ボックス 253"/>
        <xdr:cNvSpPr txBox="1"/>
      </xdr:nvSpPr>
      <xdr:spPr>
        <a:xfrm>
          <a:off x="3461385" y="160591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88,597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148590</xdr:rowOff>
    </xdr:from>
    <xdr:to xmlns:xdr="http://schemas.openxmlformats.org/drawingml/2006/spreadsheetDrawing">
      <xdr:col>15</xdr:col>
      <xdr:colOff>101600</xdr:colOff>
      <xdr:row>97</xdr:row>
      <xdr:rowOff>78740</xdr:rowOff>
    </xdr:to>
    <xdr:sp macro="" textlink="">
      <xdr:nvSpPr>
        <xdr:cNvPr id="255" name="楕円 254"/>
        <xdr:cNvSpPr/>
      </xdr:nvSpPr>
      <xdr:spPr>
        <a:xfrm>
          <a:off x="2800350" y="1603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69850</xdr:rowOff>
    </xdr:from>
    <xdr:ext cx="533400" cy="259080"/>
    <xdr:sp macro="" textlink="">
      <xdr:nvSpPr>
        <xdr:cNvPr id="256" name="テキスト ボックス 255"/>
        <xdr:cNvSpPr txBox="1"/>
      </xdr:nvSpPr>
      <xdr:spPr>
        <a:xfrm>
          <a:off x="2591435" y="161290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80,998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29210</xdr:rowOff>
    </xdr:from>
    <xdr:to xmlns:xdr="http://schemas.openxmlformats.org/drawingml/2006/spreadsheetDrawing">
      <xdr:col>10</xdr:col>
      <xdr:colOff>165100</xdr:colOff>
      <xdr:row>96</xdr:row>
      <xdr:rowOff>130175</xdr:rowOff>
    </xdr:to>
    <xdr:sp macro="" textlink="">
      <xdr:nvSpPr>
        <xdr:cNvPr id="257" name="楕円 256"/>
        <xdr:cNvSpPr/>
      </xdr:nvSpPr>
      <xdr:spPr>
        <a:xfrm>
          <a:off x="1930400" y="159169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121285</xdr:rowOff>
    </xdr:from>
    <xdr:ext cx="533400" cy="257810"/>
    <xdr:sp macro="" textlink="">
      <xdr:nvSpPr>
        <xdr:cNvPr id="258" name="テキスト ボックス 257"/>
        <xdr:cNvSpPr txBox="1"/>
      </xdr:nvSpPr>
      <xdr:spPr>
        <a:xfrm>
          <a:off x="1717675" y="160089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59690</xdr:rowOff>
    </xdr:from>
    <xdr:to xmlns:xdr="http://schemas.openxmlformats.org/drawingml/2006/spreadsheetDrawing">
      <xdr:col>6</xdr:col>
      <xdr:colOff>38100</xdr:colOff>
      <xdr:row>97</xdr:row>
      <xdr:rowOff>161290</xdr:rowOff>
    </xdr:to>
    <xdr:sp macro="" textlink="">
      <xdr:nvSpPr>
        <xdr:cNvPr id="259" name="楕円 258"/>
        <xdr:cNvSpPr/>
      </xdr:nvSpPr>
      <xdr:spPr>
        <a:xfrm>
          <a:off x="1060450" y="1611884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152400</xdr:rowOff>
    </xdr:from>
    <xdr:ext cx="533400" cy="259080"/>
    <xdr:sp macro="" textlink="">
      <xdr:nvSpPr>
        <xdr:cNvPr id="260" name="テキスト ボックス 259"/>
        <xdr:cNvSpPr txBox="1"/>
      </xdr:nvSpPr>
      <xdr:spPr>
        <a:xfrm>
          <a:off x="847725" y="162115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1" name="正方形/長方形 260"/>
        <xdr:cNvSpPr/>
      </xdr:nvSpPr>
      <xdr:spPr>
        <a:xfrm>
          <a:off x="6474460" y="3860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2" name="正方形/長方形 261"/>
        <xdr:cNvSpPr/>
      </xdr:nvSpPr>
      <xdr:spPr>
        <a:xfrm>
          <a:off x="659765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3" name="正方形/長方形 262"/>
        <xdr:cNvSpPr/>
      </xdr:nvSpPr>
      <xdr:spPr>
        <a:xfrm>
          <a:off x="659765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4" name="正方形/長方形 263"/>
        <xdr:cNvSpPr/>
      </xdr:nvSpPr>
      <xdr:spPr>
        <a:xfrm>
          <a:off x="759460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5" name="正方形/長方形 264"/>
        <xdr:cNvSpPr/>
      </xdr:nvSpPr>
      <xdr:spPr>
        <a:xfrm>
          <a:off x="759460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6" name="正方形/長方形 265"/>
        <xdr:cNvSpPr/>
      </xdr:nvSpPr>
      <xdr:spPr>
        <a:xfrm>
          <a:off x="87147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7" name="正方形/長方形 266"/>
        <xdr:cNvSpPr/>
      </xdr:nvSpPr>
      <xdr:spPr>
        <a:xfrm>
          <a:off x="87147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90,576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83185</xdr:rowOff>
    </xdr:to>
    <xdr:sp macro="" textlink="">
      <xdr:nvSpPr>
        <xdr:cNvPr id="268" name="正方形/長方形 267"/>
        <xdr:cNvSpPr/>
      </xdr:nvSpPr>
      <xdr:spPr>
        <a:xfrm>
          <a:off x="6474460" y="4654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8615" cy="224790"/>
    <xdr:sp macro="" textlink="">
      <xdr:nvSpPr>
        <xdr:cNvPr id="269" name="テキスト ボックス 268"/>
        <xdr:cNvSpPr txBox="1"/>
      </xdr:nvSpPr>
      <xdr:spPr>
        <a:xfrm>
          <a:off x="6436360" y="447040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83185</xdr:rowOff>
    </xdr:from>
    <xdr:to xmlns:xdr="http://schemas.openxmlformats.org/drawingml/2006/spreadsheetDrawing">
      <xdr:col>59</xdr:col>
      <xdr:colOff>50800</xdr:colOff>
      <xdr:row>41</xdr:row>
      <xdr:rowOff>83185</xdr:rowOff>
    </xdr:to>
    <xdr:cxnSp macro="">
      <xdr:nvCxnSpPr>
        <xdr:cNvPr id="270" name="直線コネクタ 269"/>
        <xdr:cNvCxnSpPr/>
      </xdr:nvCxnSpPr>
      <xdr:spPr>
        <a:xfrm>
          <a:off x="6474460" y="6858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1" name="直線コネクタ 270"/>
        <xdr:cNvCxnSpPr/>
      </xdr:nvCxnSpPr>
      <xdr:spPr>
        <a:xfrm>
          <a:off x="6474460" y="64897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8285" cy="259080"/>
    <xdr:sp macro="" textlink="">
      <xdr:nvSpPr>
        <xdr:cNvPr id="272" name="テキスト ボックス 271"/>
        <xdr:cNvSpPr txBox="1"/>
      </xdr:nvSpPr>
      <xdr:spPr>
        <a:xfrm>
          <a:off x="6229350" y="63538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3" name="直線コネクタ 272"/>
        <xdr:cNvCxnSpPr/>
      </xdr:nvCxnSpPr>
      <xdr:spPr>
        <a:xfrm>
          <a:off x="6474460" y="61214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94995" cy="259080"/>
    <xdr:sp macro="" textlink="">
      <xdr:nvSpPr>
        <xdr:cNvPr id="274" name="テキスト ボックス 273"/>
        <xdr:cNvSpPr txBox="1"/>
      </xdr:nvSpPr>
      <xdr:spPr>
        <a:xfrm>
          <a:off x="5890260" y="59855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5" name="直線コネクタ 274"/>
        <xdr:cNvCxnSpPr/>
      </xdr:nvCxnSpPr>
      <xdr:spPr>
        <a:xfrm>
          <a:off x="6474460" y="57594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165100</xdr:rowOff>
    </xdr:from>
    <xdr:ext cx="594995" cy="258445"/>
    <xdr:sp macro="" textlink="">
      <xdr:nvSpPr>
        <xdr:cNvPr id="276" name="テキスト ボックス 275"/>
        <xdr:cNvSpPr txBox="1"/>
      </xdr:nvSpPr>
      <xdr:spPr>
        <a:xfrm>
          <a:off x="5890260" y="561975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7" name="直線コネクタ 276"/>
        <xdr:cNvCxnSpPr/>
      </xdr:nvCxnSpPr>
      <xdr:spPr>
        <a:xfrm>
          <a:off x="6474460" y="53911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94995" cy="258445"/>
    <xdr:sp macro="" textlink="">
      <xdr:nvSpPr>
        <xdr:cNvPr id="278" name="テキスト ボックス 277"/>
        <xdr:cNvSpPr txBox="1"/>
      </xdr:nvSpPr>
      <xdr:spPr>
        <a:xfrm>
          <a:off x="5890260" y="5255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9" name="直線コネクタ 278"/>
        <xdr:cNvCxnSpPr/>
      </xdr:nvCxnSpPr>
      <xdr:spPr>
        <a:xfrm>
          <a:off x="6474460" y="5022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94995" cy="258445"/>
    <xdr:sp macro="" textlink="">
      <xdr:nvSpPr>
        <xdr:cNvPr id="280" name="テキスト ボックス 279"/>
        <xdr:cNvSpPr txBox="1"/>
      </xdr:nvSpPr>
      <xdr:spPr>
        <a:xfrm>
          <a:off x="5890260" y="4886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1" name="直線コネクタ 280"/>
        <xdr:cNvCxnSpPr/>
      </xdr:nvCxnSpPr>
      <xdr:spPr>
        <a:xfrm>
          <a:off x="6474460" y="4654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27</xdr:row>
      <xdr:rowOff>54610</xdr:rowOff>
    </xdr:from>
    <xdr:ext cx="685165" cy="257810"/>
    <xdr:sp macro="" textlink="">
      <xdr:nvSpPr>
        <xdr:cNvPr id="282" name="テキスト ボックス 281"/>
        <xdr:cNvSpPr txBox="1"/>
      </xdr:nvSpPr>
      <xdr:spPr>
        <a:xfrm>
          <a:off x="5800090" y="4518660"/>
          <a:ext cx="6851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83185</xdr:rowOff>
    </xdr:to>
    <xdr:sp macro="" textlink="">
      <xdr:nvSpPr>
        <xdr:cNvPr id="283" name="補助費等グラフ枠"/>
        <xdr:cNvSpPr/>
      </xdr:nvSpPr>
      <xdr:spPr>
        <a:xfrm>
          <a:off x="6474460" y="4654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30</xdr:row>
      <xdr:rowOff>160655</xdr:rowOff>
    </xdr:from>
    <xdr:to xmlns:xdr="http://schemas.openxmlformats.org/drawingml/2006/spreadsheetDrawing">
      <xdr:col>54</xdr:col>
      <xdr:colOff>186690</xdr:colOff>
      <xdr:row>38</xdr:row>
      <xdr:rowOff>24130</xdr:rowOff>
    </xdr:to>
    <xdr:cxnSp macro="">
      <xdr:nvCxnSpPr>
        <xdr:cNvPr id="284" name="直線コネクタ 283"/>
        <xdr:cNvCxnSpPr/>
      </xdr:nvCxnSpPr>
      <xdr:spPr>
        <a:xfrm flipV="1">
          <a:off x="10267950" y="5120005"/>
          <a:ext cx="0" cy="1184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27940</xdr:rowOff>
    </xdr:from>
    <xdr:ext cx="598170" cy="258445"/>
    <xdr:sp macro="" textlink="">
      <xdr:nvSpPr>
        <xdr:cNvPr id="285" name="補助費等最小値テキスト"/>
        <xdr:cNvSpPr txBox="1"/>
      </xdr:nvSpPr>
      <xdr:spPr>
        <a:xfrm>
          <a:off x="10318750" y="63080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100,688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24130</xdr:rowOff>
    </xdr:from>
    <xdr:to xmlns:xdr="http://schemas.openxmlformats.org/drawingml/2006/spreadsheetDrawing">
      <xdr:col>55</xdr:col>
      <xdr:colOff>88900</xdr:colOff>
      <xdr:row>38</xdr:row>
      <xdr:rowOff>24130</xdr:rowOff>
    </xdr:to>
    <xdr:cxnSp macro="">
      <xdr:nvCxnSpPr>
        <xdr:cNvPr id="286" name="直線コネクタ 285"/>
        <xdr:cNvCxnSpPr/>
      </xdr:nvCxnSpPr>
      <xdr:spPr>
        <a:xfrm>
          <a:off x="10182860" y="630428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107315</xdr:rowOff>
    </xdr:from>
    <xdr:ext cx="598170" cy="259080"/>
    <xdr:sp macro="" textlink="">
      <xdr:nvSpPr>
        <xdr:cNvPr id="287" name="補助費等最大値テキスト"/>
        <xdr:cNvSpPr txBox="1"/>
      </xdr:nvSpPr>
      <xdr:spPr>
        <a:xfrm>
          <a:off x="10318750" y="49015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748,916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160655</xdr:rowOff>
    </xdr:from>
    <xdr:to xmlns:xdr="http://schemas.openxmlformats.org/drawingml/2006/spreadsheetDrawing">
      <xdr:col>55</xdr:col>
      <xdr:colOff>88900</xdr:colOff>
      <xdr:row>30</xdr:row>
      <xdr:rowOff>160655</xdr:rowOff>
    </xdr:to>
    <xdr:cxnSp macro="">
      <xdr:nvCxnSpPr>
        <xdr:cNvPr id="288" name="直線コネクタ 287"/>
        <xdr:cNvCxnSpPr/>
      </xdr:nvCxnSpPr>
      <xdr:spPr>
        <a:xfrm>
          <a:off x="10182860" y="512000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33</xdr:row>
      <xdr:rowOff>48260</xdr:rowOff>
    </xdr:from>
    <xdr:to xmlns:xdr="http://schemas.openxmlformats.org/drawingml/2006/spreadsheetDrawing">
      <xdr:col>55</xdr:col>
      <xdr:colOff>0</xdr:colOff>
      <xdr:row>34</xdr:row>
      <xdr:rowOff>149860</xdr:rowOff>
    </xdr:to>
    <xdr:cxnSp macro="">
      <xdr:nvCxnSpPr>
        <xdr:cNvPr id="289" name="直線コネクタ 288"/>
        <xdr:cNvCxnSpPr/>
      </xdr:nvCxnSpPr>
      <xdr:spPr>
        <a:xfrm>
          <a:off x="9448800" y="5502910"/>
          <a:ext cx="819150" cy="266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55880</xdr:rowOff>
    </xdr:from>
    <xdr:ext cx="598170" cy="258445"/>
    <xdr:sp macro="" textlink="">
      <xdr:nvSpPr>
        <xdr:cNvPr id="290" name="補助費等平均値テキスト"/>
        <xdr:cNvSpPr txBox="1"/>
      </xdr:nvSpPr>
      <xdr:spPr>
        <a:xfrm>
          <a:off x="10318750" y="6005830"/>
          <a:ext cx="5981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226,147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77470</xdr:rowOff>
    </xdr:from>
    <xdr:to xmlns:xdr="http://schemas.openxmlformats.org/drawingml/2006/spreadsheetDrawing">
      <xdr:col>55</xdr:col>
      <xdr:colOff>50800</xdr:colOff>
      <xdr:row>37</xdr:row>
      <xdr:rowOff>7620</xdr:rowOff>
    </xdr:to>
    <xdr:sp macro="" textlink="">
      <xdr:nvSpPr>
        <xdr:cNvPr id="291" name="フローチャート: 判断 290"/>
        <xdr:cNvSpPr/>
      </xdr:nvSpPr>
      <xdr:spPr>
        <a:xfrm>
          <a:off x="10220960" y="602742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33</xdr:row>
      <xdr:rowOff>48260</xdr:rowOff>
    </xdr:from>
    <xdr:to xmlns:xdr="http://schemas.openxmlformats.org/drawingml/2006/spreadsheetDrawing">
      <xdr:col>50</xdr:col>
      <xdr:colOff>114300</xdr:colOff>
      <xdr:row>35</xdr:row>
      <xdr:rowOff>38735</xdr:rowOff>
    </xdr:to>
    <xdr:cxnSp macro="">
      <xdr:nvCxnSpPr>
        <xdr:cNvPr id="292" name="直線コネクタ 291"/>
        <xdr:cNvCxnSpPr/>
      </xdr:nvCxnSpPr>
      <xdr:spPr>
        <a:xfrm flipV="1">
          <a:off x="8578850" y="5502910"/>
          <a:ext cx="869950" cy="320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121285</xdr:rowOff>
    </xdr:from>
    <xdr:to xmlns:xdr="http://schemas.openxmlformats.org/drawingml/2006/spreadsheetDrawing">
      <xdr:col>50</xdr:col>
      <xdr:colOff>165100</xdr:colOff>
      <xdr:row>37</xdr:row>
      <xdr:rowOff>52070</xdr:rowOff>
    </xdr:to>
    <xdr:sp macro="" textlink="">
      <xdr:nvSpPr>
        <xdr:cNvPr id="293" name="フローチャート: 判断 292"/>
        <xdr:cNvSpPr/>
      </xdr:nvSpPr>
      <xdr:spPr>
        <a:xfrm>
          <a:off x="9398000" y="607123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37</xdr:row>
      <xdr:rowOff>42545</xdr:rowOff>
    </xdr:from>
    <xdr:ext cx="598170" cy="258445"/>
    <xdr:sp macro="" textlink="">
      <xdr:nvSpPr>
        <xdr:cNvPr id="294" name="テキスト ボックス 293"/>
        <xdr:cNvSpPr txBox="1"/>
      </xdr:nvSpPr>
      <xdr:spPr>
        <a:xfrm>
          <a:off x="9152890" y="61575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35</xdr:row>
      <xdr:rowOff>38735</xdr:rowOff>
    </xdr:from>
    <xdr:to xmlns:xdr="http://schemas.openxmlformats.org/drawingml/2006/spreadsheetDrawing">
      <xdr:col>45</xdr:col>
      <xdr:colOff>177800</xdr:colOff>
      <xdr:row>35</xdr:row>
      <xdr:rowOff>134620</xdr:rowOff>
    </xdr:to>
    <xdr:cxnSp macro="">
      <xdr:nvCxnSpPr>
        <xdr:cNvPr id="295" name="直線コネクタ 294"/>
        <xdr:cNvCxnSpPr/>
      </xdr:nvCxnSpPr>
      <xdr:spPr>
        <a:xfrm flipV="1">
          <a:off x="7705090" y="5823585"/>
          <a:ext cx="87376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141605</xdr:rowOff>
    </xdr:from>
    <xdr:to xmlns:xdr="http://schemas.openxmlformats.org/drawingml/2006/spreadsheetDrawing">
      <xdr:col>46</xdr:col>
      <xdr:colOff>38100</xdr:colOff>
      <xdr:row>37</xdr:row>
      <xdr:rowOff>71755</xdr:rowOff>
    </xdr:to>
    <xdr:sp macro="" textlink="">
      <xdr:nvSpPr>
        <xdr:cNvPr id="296" name="フローチャート: 判断 295"/>
        <xdr:cNvSpPr/>
      </xdr:nvSpPr>
      <xdr:spPr>
        <a:xfrm>
          <a:off x="8528050" y="609155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37</xdr:row>
      <xdr:rowOff>63500</xdr:rowOff>
    </xdr:from>
    <xdr:ext cx="598170" cy="257810"/>
    <xdr:sp macro="" textlink="">
      <xdr:nvSpPr>
        <xdr:cNvPr id="297" name="テキスト ボックス 296"/>
        <xdr:cNvSpPr txBox="1"/>
      </xdr:nvSpPr>
      <xdr:spPr>
        <a:xfrm>
          <a:off x="8282940" y="6178550"/>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192,245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34</xdr:row>
      <xdr:rowOff>134620</xdr:rowOff>
    </xdr:from>
    <xdr:to xmlns:xdr="http://schemas.openxmlformats.org/drawingml/2006/spreadsheetDrawing">
      <xdr:col>41</xdr:col>
      <xdr:colOff>50800</xdr:colOff>
      <xdr:row>35</xdr:row>
      <xdr:rowOff>134620</xdr:rowOff>
    </xdr:to>
    <xdr:cxnSp macro="">
      <xdr:nvCxnSpPr>
        <xdr:cNvPr id="298" name="直線コネクタ 297"/>
        <xdr:cNvCxnSpPr/>
      </xdr:nvCxnSpPr>
      <xdr:spPr>
        <a:xfrm>
          <a:off x="6835140" y="5754370"/>
          <a:ext cx="86995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2540</xdr:rowOff>
    </xdr:from>
    <xdr:to xmlns:xdr="http://schemas.openxmlformats.org/drawingml/2006/spreadsheetDrawing">
      <xdr:col>41</xdr:col>
      <xdr:colOff>101600</xdr:colOff>
      <xdr:row>37</xdr:row>
      <xdr:rowOff>104140</xdr:rowOff>
    </xdr:to>
    <xdr:sp macro="" textlink="">
      <xdr:nvSpPr>
        <xdr:cNvPr id="299" name="フローチャート: 判断 298"/>
        <xdr:cNvSpPr/>
      </xdr:nvSpPr>
      <xdr:spPr>
        <a:xfrm>
          <a:off x="765429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37</xdr:row>
      <xdr:rowOff>95250</xdr:rowOff>
    </xdr:from>
    <xdr:ext cx="598170" cy="258445"/>
    <xdr:sp macro="" textlink="">
      <xdr:nvSpPr>
        <xdr:cNvPr id="300" name="テキスト ボックス 299"/>
        <xdr:cNvSpPr txBox="1"/>
      </xdr:nvSpPr>
      <xdr:spPr>
        <a:xfrm>
          <a:off x="7412990" y="62103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175,291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149225</xdr:rowOff>
    </xdr:from>
    <xdr:to xmlns:xdr="http://schemas.openxmlformats.org/drawingml/2006/spreadsheetDrawing">
      <xdr:col>36</xdr:col>
      <xdr:colOff>165100</xdr:colOff>
      <xdr:row>36</xdr:row>
      <xdr:rowOff>78740</xdr:rowOff>
    </xdr:to>
    <xdr:sp macro="" textlink="">
      <xdr:nvSpPr>
        <xdr:cNvPr id="301" name="フローチャート: 判断 300"/>
        <xdr:cNvSpPr/>
      </xdr:nvSpPr>
      <xdr:spPr>
        <a:xfrm>
          <a:off x="6784340" y="5934075"/>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36</xdr:row>
      <xdr:rowOff>69850</xdr:rowOff>
    </xdr:from>
    <xdr:ext cx="598170" cy="259080"/>
    <xdr:sp macro="" textlink="">
      <xdr:nvSpPr>
        <xdr:cNvPr id="302" name="テキスト ボックス 301"/>
        <xdr:cNvSpPr txBox="1"/>
      </xdr:nvSpPr>
      <xdr:spPr>
        <a:xfrm>
          <a:off x="6539230" y="60198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278,725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3" name="テキスト ボックス 302"/>
        <xdr:cNvSpPr txBox="1"/>
      </xdr:nvSpPr>
      <xdr:spPr>
        <a:xfrm>
          <a:off x="1008126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1365" cy="259080"/>
    <xdr:sp macro="" textlink="">
      <xdr:nvSpPr>
        <xdr:cNvPr id="304" name="テキスト ボックス 303"/>
        <xdr:cNvSpPr txBox="1"/>
      </xdr:nvSpPr>
      <xdr:spPr>
        <a:xfrm>
          <a:off x="926211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1365" cy="259080"/>
    <xdr:sp macro="" textlink="">
      <xdr:nvSpPr>
        <xdr:cNvPr id="305" name="テキスト ボックス 304"/>
        <xdr:cNvSpPr txBox="1"/>
      </xdr:nvSpPr>
      <xdr:spPr>
        <a:xfrm>
          <a:off x="839216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1365" cy="259080"/>
    <xdr:sp macro="" textlink="">
      <xdr:nvSpPr>
        <xdr:cNvPr id="306" name="テキスト ボックス 305"/>
        <xdr:cNvSpPr txBox="1"/>
      </xdr:nvSpPr>
      <xdr:spPr>
        <a:xfrm>
          <a:off x="75184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1365" cy="259080"/>
    <xdr:sp macro="" textlink="">
      <xdr:nvSpPr>
        <xdr:cNvPr id="307" name="テキスト ボックス 306"/>
        <xdr:cNvSpPr txBox="1"/>
      </xdr:nvSpPr>
      <xdr:spPr>
        <a:xfrm>
          <a:off x="664845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34</xdr:row>
      <xdr:rowOff>99060</xdr:rowOff>
    </xdr:from>
    <xdr:to xmlns:xdr="http://schemas.openxmlformats.org/drawingml/2006/spreadsheetDrawing">
      <xdr:col>55</xdr:col>
      <xdr:colOff>50800</xdr:colOff>
      <xdr:row>35</xdr:row>
      <xdr:rowOff>29210</xdr:rowOff>
    </xdr:to>
    <xdr:sp macro="" textlink="">
      <xdr:nvSpPr>
        <xdr:cNvPr id="308" name="楕円 307"/>
        <xdr:cNvSpPr/>
      </xdr:nvSpPr>
      <xdr:spPr>
        <a:xfrm>
          <a:off x="10220960" y="571881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33</xdr:row>
      <xdr:rowOff>121920</xdr:rowOff>
    </xdr:from>
    <xdr:ext cx="598170" cy="258445"/>
    <xdr:sp macro="" textlink="">
      <xdr:nvSpPr>
        <xdr:cNvPr id="309" name="補助費等該当値テキスト"/>
        <xdr:cNvSpPr txBox="1"/>
      </xdr:nvSpPr>
      <xdr:spPr>
        <a:xfrm>
          <a:off x="10318750" y="55765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394,830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32</xdr:row>
      <xdr:rowOff>165100</xdr:rowOff>
    </xdr:from>
    <xdr:to xmlns:xdr="http://schemas.openxmlformats.org/drawingml/2006/spreadsheetDrawing">
      <xdr:col>50</xdr:col>
      <xdr:colOff>165100</xdr:colOff>
      <xdr:row>33</xdr:row>
      <xdr:rowOff>99060</xdr:rowOff>
    </xdr:to>
    <xdr:sp macro="" textlink="">
      <xdr:nvSpPr>
        <xdr:cNvPr id="310" name="楕円 309"/>
        <xdr:cNvSpPr/>
      </xdr:nvSpPr>
      <xdr:spPr>
        <a:xfrm>
          <a:off x="9398000" y="54546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31</xdr:row>
      <xdr:rowOff>116205</xdr:rowOff>
    </xdr:from>
    <xdr:ext cx="598170" cy="258445"/>
    <xdr:sp macro="" textlink="">
      <xdr:nvSpPr>
        <xdr:cNvPr id="311" name="テキスト ボックス 310"/>
        <xdr:cNvSpPr txBox="1"/>
      </xdr:nvSpPr>
      <xdr:spPr>
        <a:xfrm>
          <a:off x="9152890" y="52406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538,079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34</xdr:row>
      <xdr:rowOff>159385</xdr:rowOff>
    </xdr:from>
    <xdr:to xmlns:xdr="http://schemas.openxmlformats.org/drawingml/2006/spreadsheetDrawing">
      <xdr:col>46</xdr:col>
      <xdr:colOff>38100</xdr:colOff>
      <xdr:row>35</xdr:row>
      <xdr:rowOff>89535</xdr:rowOff>
    </xdr:to>
    <xdr:sp macro="" textlink="">
      <xdr:nvSpPr>
        <xdr:cNvPr id="312" name="楕円 311"/>
        <xdr:cNvSpPr/>
      </xdr:nvSpPr>
      <xdr:spPr>
        <a:xfrm>
          <a:off x="8528050" y="577913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33</xdr:row>
      <xdr:rowOff>106045</xdr:rowOff>
    </xdr:from>
    <xdr:ext cx="598170" cy="259080"/>
    <xdr:sp macro="" textlink="">
      <xdr:nvSpPr>
        <xdr:cNvPr id="313" name="テキスト ボックス 312"/>
        <xdr:cNvSpPr txBox="1"/>
      </xdr:nvSpPr>
      <xdr:spPr>
        <a:xfrm>
          <a:off x="8282940" y="55606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363,069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35</xdr:row>
      <xdr:rowOff>83820</xdr:rowOff>
    </xdr:from>
    <xdr:to xmlns:xdr="http://schemas.openxmlformats.org/drawingml/2006/spreadsheetDrawing">
      <xdr:col>41</xdr:col>
      <xdr:colOff>101600</xdr:colOff>
      <xdr:row>36</xdr:row>
      <xdr:rowOff>13970</xdr:rowOff>
    </xdr:to>
    <xdr:sp macro="" textlink="">
      <xdr:nvSpPr>
        <xdr:cNvPr id="314" name="楕円 313"/>
        <xdr:cNvSpPr/>
      </xdr:nvSpPr>
      <xdr:spPr>
        <a:xfrm>
          <a:off x="7654290" y="58686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34</xdr:row>
      <xdr:rowOff>30480</xdr:rowOff>
    </xdr:from>
    <xdr:ext cx="598170" cy="257810"/>
    <xdr:sp macro="" textlink="">
      <xdr:nvSpPr>
        <xdr:cNvPr id="315" name="テキスト ボックス 314"/>
        <xdr:cNvSpPr txBox="1"/>
      </xdr:nvSpPr>
      <xdr:spPr>
        <a:xfrm>
          <a:off x="7412990" y="5650230"/>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312,812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34</xdr:row>
      <xdr:rowOff>83820</xdr:rowOff>
    </xdr:from>
    <xdr:to xmlns:xdr="http://schemas.openxmlformats.org/drawingml/2006/spreadsheetDrawing">
      <xdr:col>36</xdr:col>
      <xdr:colOff>165100</xdr:colOff>
      <xdr:row>35</xdr:row>
      <xdr:rowOff>13970</xdr:rowOff>
    </xdr:to>
    <xdr:sp macro="" textlink="">
      <xdr:nvSpPr>
        <xdr:cNvPr id="316" name="楕円 315"/>
        <xdr:cNvSpPr/>
      </xdr:nvSpPr>
      <xdr:spPr>
        <a:xfrm>
          <a:off x="6784340" y="57035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33</xdr:row>
      <xdr:rowOff>30480</xdr:rowOff>
    </xdr:from>
    <xdr:ext cx="598170" cy="257810"/>
    <xdr:sp macro="" textlink="">
      <xdr:nvSpPr>
        <xdr:cNvPr id="317" name="テキスト ボックス 316"/>
        <xdr:cNvSpPr txBox="1"/>
      </xdr:nvSpPr>
      <xdr:spPr>
        <a:xfrm>
          <a:off x="6539230" y="5485130"/>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402,658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8" name="正方形/長方形 317"/>
        <xdr:cNvSpPr/>
      </xdr:nvSpPr>
      <xdr:spPr>
        <a:xfrm>
          <a:off x="6474460" y="7162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9" name="正方形/長方形 318"/>
        <xdr:cNvSpPr/>
      </xdr:nvSpPr>
      <xdr:spPr>
        <a:xfrm>
          <a:off x="659765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0" name="正方形/長方形 319"/>
        <xdr:cNvSpPr/>
      </xdr:nvSpPr>
      <xdr:spPr>
        <a:xfrm>
          <a:off x="659765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1" name="正方形/長方形 320"/>
        <xdr:cNvSpPr/>
      </xdr:nvSpPr>
      <xdr:spPr>
        <a:xfrm>
          <a:off x="759460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2" name="正方形/長方形 321"/>
        <xdr:cNvSpPr/>
      </xdr:nvSpPr>
      <xdr:spPr>
        <a:xfrm>
          <a:off x="759460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3" name="正方形/長方形 322"/>
        <xdr:cNvSpPr/>
      </xdr:nvSpPr>
      <xdr:spPr>
        <a:xfrm>
          <a:off x="87147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4" name="正方形/長方形 323"/>
        <xdr:cNvSpPr/>
      </xdr:nvSpPr>
      <xdr:spPr>
        <a:xfrm>
          <a:off x="87147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83185</xdr:rowOff>
    </xdr:to>
    <xdr:sp macro="" textlink="">
      <xdr:nvSpPr>
        <xdr:cNvPr id="325" name="正方形/長方形 324"/>
        <xdr:cNvSpPr/>
      </xdr:nvSpPr>
      <xdr:spPr>
        <a:xfrm>
          <a:off x="6474460" y="7956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8615" cy="224790"/>
    <xdr:sp macro="" textlink="">
      <xdr:nvSpPr>
        <xdr:cNvPr id="326" name="テキスト ボックス 325"/>
        <xdr:cNvSpPr txBox="1"/>
      </xdr:nvSpPr>
      <xdr:spPr>
        <a:xfrm>
          <a:off x="6436360" y="777240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83185</xdr:rowOff>
    </xdr:from>
    <xdr:to xmlns:xdr="http://schemas.openxmlformats.org/drawingml/2006/spreadsheetDrawing">
      <xdr:col>59</xdr:col>
      <xdr:colOff>50800</xdr:colOff>
      <xdr:row>61</xdr:row>
      <xdr:rowOff>83185</xdr:rowOff>
    </xdr:to>
    <xdr:cxnSp macro="">
      <xdr:nvCxnSpPr>
        <xdr:cNvPr id="327" name="直線コネクタ 326"/>
        <xdr:cNvCxnSpPr/>
      </xdr:nvCxnSpPr>
      <xdr:spPr>
        <a:xfrm>
          <a:off x="6474460" y="10160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28" name="直線コネクタ 327"/>
        <xdr:cNvCxnSpPr/>
      </xdr:nvCxnSpPr>
      <xdr:spPr>
        <a:xfrm>
          <a:off x="6474460" y="98463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8285" cy="258445"/>
    <xdr:sp macro="" textlink="">
      <xdr:nvSpPr>
        <xdr:cNvPr id="329" name="テキスト ボックス 328"/>
        <xdr:cNvSpPr txBox="1"/>
      </xdr:nvSpPr>
      <xdr:spPr>
        <a:xfrm>
          <a:off x="6229350" y="971042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30" name="直線コネクタ 329"/>
        <xdr:cNvCxnSpPr/>
      </xdr:nvCxnSpPr>
      <xdr:spPr>
        <a:xfrm>
          <a:off x="6474460" y="953198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144145</xdr:rowOff>
    </xdr:from>
    <xdr:ext cx="594995" cy="258445"/>
    <xdr:sp macro="" textlink="">
      <xdr:nvSpPr>
        <xdr:cNvPr id="331" name="テキスト ボックス 330"/>
        <xdr:cNvSpPr txBox="1"/>
      </xdr:nvSpPr>
      <xdr:spPr>
        <a:xfrm>
          <a:off x="5890260" y="939609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32" name="直線コネクタ 331"/>
        <xdr:cNvCxnSpPr/>
      </xdr:nvCxnSpPr>
      <xdr:spPr>
        <a:xfrm>
          <a:off x="6474460" y="921893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160655</xdr:rowOff>
    </xdr:from>
    <xdr:ext cx="594995" cy="258445"/>
    <xdr:sp macro="" textlink="">
      <xdr:nvSpPr>
        <xdr:cNvPr id="333" name="テキスト ボックス 332"/>
        <xdr:cNvSpPr txBox="1"/>
      </xdr:nvSpPr>
      <xdr:spPr>
        <a:xfrm>
          <a:off x="5890260" y="908240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34" name="直線コネクタ 333"/>
        <xdr:cNvCxnSpPr/>
      </xdr:nvCxnSpPr>
      <xdr:spPr>
        <a:xfrm>
          <a:off x="6474460" y="890460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6350</xdr:rowOff>
    </xdr:from>
    <xdr:ext cx="594995" cy="258445"/>
    <xdr:sp macro="" textlink="">
      <xdr:nvSpPr>
        <xdr:cNvPr id="335" name="テキスト ボックス 334"/>
        <xdr:cNvSpPr txBox="1"/>
      </xdr:nvSpPr>
      <xdr:spPr>
        <a:xfrm>
          <a:off x="5890260" y="87630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36" name="直線コネクタ 335"/>
        <xdr:cNvCxnSpPr/>
      </xdr:nvCxnSpPr>
      <xdr:spPr>
        <a:xfrm>
          <a:off x="6474460" y="859091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94995" cy="257810"/>
    <xdr:sp macro="" textlink="">
      <xdr:nvSpPr>
        <xdr:cNvPr id="337" name="テキスト ボックス 336"/>
        <xdr:cNvSpPr txBox="1"/>
      </xdr:nvSpPr>
      <xdr:spPr>
        <a:xfrm>
          <a:off x="5890260" y="8448675"/>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38" name="直線コネクタ 337"/>
        <xdr:cNvCxnSpPr/>
      </xdr:nvCxnSpPr>
      <xdr:spPr>
        <a:xfrm>
          <a:off x="6474460" y="827024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38100</xdr:rowOff>
    </xdr:from>
    <xdr:ext cx="685165" cy="259080"/>
    <xdr:sp macro="" textlink="">
      <xdr:nvSpPr>
        <xdr:cNvPr id="339" name="テキスト ボックス 338"/>
        <xdr:cNvSpPr txBox="1"/>
      </xdr:nvSpPr>
      <xdr:spPr>
        <a:xfrm>
          <a:off x="5800090" y="81343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0" name="直線コネクタ 339"/>
        <xdr:cNvCxnSpPr/>
      </xdr:nvCxnSpPr>
      <xdr:spPr>
        <a:xfrm>
          <a:off x="6474460" y="7956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5165" cy="257810"/>
    <xdr:sp macro="" textlink="">
      <xdr:nvSpPr>
        <xdr:cNvPr id="341" name="テキスト ボックス 340"/>
        <xdr:cNvSpPr txBox="1"/>
      </xdr:nvSpPr>
      <xdr:spPr>
        <a:xfrm>
          <a:off x="5800090" y="7820660"/>
          <a:ext cx="6851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83185</xdr:rowOff>
    </xdr:to>
    <xdr:sp macro="" textlink="">
      <xdr:nvSpPr>
        <xdr:cNvPr id="342" name="普通建設事業費グラフ枠"/>
        <xdr:cNvSpPr/>
      </xdr:nvSpPr>
      <xdr:spPr>
        <a:xfrm>
          <a:off x="6474460" y="7956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49</xdr:row>
      <xdr:rowOff>140335</xdr:rowOff>
    </xdr:from>
    <xdr:to xmlns:xdr="http://schemas.openxmlformats.org/drawingml/2006/spreadsheetDrawing">
      <xdr:col>54</xdr:col>
      <xdr:colOff>186690</xdr:colOff>
      <xdr:row>59</xdr:row>
      <xdr:rowOff>38735</xdr:rowOff>
    </xdr:to>
    <xdr:cxnSp macro="">
      <xdr:nvCxnSpPr>
        <xdr:cNvPr id="343" name="直線コネクタ 342"/>
        <xdr:cNvCxnSpPr/>
      </xdr:nvCxnSpPr>
      <xdr:spPr>
        <a:xfrm flipV="1">
          <a:off x="10267950" y="8236585"/>
          <a:ext cx="0" cy="1549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42545</xdr:rowOff>
    </xdr:from>
    <xdr:ext cx="534035" cy="258445"/>
    <xdr:sp macro="" textlink="">
      <xdr:nvSpPr>
        <xdr:cNvPr id="344" name="普通建設事業費最小値テキスト"/>
        <xdr:cNvSpPr txBox="1"/>
      </xdr:nvSpPr>
      <xdr:spPr>
        <a:xfrm>
          <a:off x="10318750" y="97897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36,996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38735</xdr:rowOff>
    </xdr:from>
    <xdr:to xmlns:xdr="http://schemas.openxmlformats.org/drawingml/2006/spreadsheetDrawing">
      <xdr:col>55</xdr:col>
      <xdr:colOff>88900</xdr:colOff>
      <xdr:row>59</xdr:row>
      <xdr:rowOff>38735</xdr:rowOff>
    </xdr:to>
    <xdr:cxnSp macro="">
      <xdr:nvCxnSpPr>
        <xdr:cNvPr id="345" name="直線コネクタ 344"/>
        <xdr:cNvCxnSpPr/>
      </xdr:nvCxnSpPr>
      <xdr:spPr>
        <a:xfrm>
          <a:off x="10182860" y="978598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86995</xdr:rowOff>
    </xdr:from>
    <xdr:ext cx="689610" cy="257810"/>
    <xdr:sp macro="" textlink="">
      <xdr:nvSpPr>
        <xdr:cNvPr id="346" name="普通建設事業費最大値テキスト"/>
        <xdr:cNvSpPr txBox="1"/>
      </xdr:nvSpPr>
      <xdr:spPr>
        <a:xfrm>
          <a:off x="10318750" y="8018145"/>
          <a:ext cx="68961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1,024,543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49</xdr:row>
      <xdr:rowOff>140335</xdr:rowOff>
    </xdr:from>
    <xdr:to xmlns:xdr="http://schemas.openxmlformats.org/drawingml/2006/spreadsheetDrawing">
      <xdr:col>55</xdr:col>
      <xdr:colOff>88900</xdr:colOff>
      <xdr:row>49</xdr:row>
      <xdr:rowOff>140335</xdr:rowOff>
    </xdr:to>
    <xdr:cxnSp macro="">
      <xdr:nvCxnSpPr>
        <xdr:cNvPr id="347" name="直線コネクタ 346"/>
        <xdr:cNvCxnSpPr/>
      </xdr:nvCxnSpPr>
      <xdr:spPr>
        <a:xfrm>
          <a:off x="10182860" y="823658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20955</xdr:rowOff>
    </xdr:from>
    <xdr:to xmlns:xdr="http://schemas.openxmlformats.org/drawingml/2006/spreadsheetDrawing">
      <xdr:col>55</xdr:col>
      <xdr:colOff>0</xdr:colOff>
      <xdr:row>57</xdr:row>
      <xdr:rowOff>39370</xdr:rowOff>
    </xdr:to>
    <xdr:cxnSp macro="">
      <xdr:nvCxnSpPr>
        <xdr:cNvPr id="348" name="直線コネクタ 347"/>
        <xdr:cNvCxnSpPr/>
      </xdr:nvCxnSpPr>
      <xdr:spPr>
        <a:xfrm flipV="1">
          <a:off x="9448800" y="9272905"/>
          <a:ext cx="819150" cy="183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3175</xdr:rowOff>
    </xdr:from>
    <xdr:ext cx="598170" cy="259080"/>
    <xdr:sp macro="" textlink="">
      <xdr:nvSpPr>
        <xdr:cNvPr id="349" name="普通建設事業費平均値テキスト"/>
        <xdr:cNvSpPr txBox="1"/>
      </xdr:nvSpPr>
      <xdr:spPr>
        <a:xfrm>
          <a:off x="10318750" y="9420225"/>
          <a:ext cx="5981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224,172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24765</xdr:rowOff>
    </xdr:from>
    <xdr:to xmlns:xdr="http://schemas.openxmlformats.org/drawingml/2006/spreadsheetDrawing">
      <xdr:col>55</xdr:col>
      <xdr:colOff>50800</xdr:colOff>
      <xdr:row>57</xdr:row>
      <xdr:rowOff>126365</xdr:rowOff>
    </xdr:to>
    <xdr:sp macro="" textlink="">
      <xdr:nvSpPr>
        <xdr:cNvPr id="350" name="フローチャート: 判断 349"/>
        <xdr:cNvSpPr/>
      </xdr:nvSpPr>
      <xdr:spPr>
        <a:xfrm>
          <a:off x="10220960" y="944181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39370</xdr:rowOff>
    </xdr:from>
    <xdr:to xmlns:xdr="http://schemas.openxmlformats.org/drawingml/2006/spreadsheetDrawing">
      <xdr:col>50</xdr:col>
      <xdr:colOff>114300</xdr:colOff>
      <xdr:row>57</xdr:row>
      <xdr:rowOff>156845</xdr:rowOff>
    </xdr:to>
    <xdr:cxnSp macro="">
      <xdr:nvCxnSpPr>
        <xdr:cNvPr id="351" name="直線コネクタ 350"/>
        <xdr:cNvCxnSpPr/>
      </xdr:nvCxnSpPr>
      <xdr:spPr>
        <a:xfrm flipV="1">
          <a:off x="8578850" y="9456420"/>
          <a:ext cx="86995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72390</xdr:rowOff>
    </xdr:from>
    <xdr:to xmlns:xdr="http://schemas.openxmlformats.org/drawingml/2006/spreadsheetDrawing">
      <xdr:col>50</xdr:col>
      <xdr:colOff>165100</xdr:colOff>
      <xdr:row>58</xdr:row>
      <xdr:rowOff>2540</xdr:rowOff>
    </xdr:to>
    <xdr:sp macro="" textlink="">
      <xdr:nvSpPr>
        <xdr:cNvPr id="352" name="フローチャート: 判断 351"/>
        <xdr:cNvSpPr/>
      </xdr:nvSpPr>
      <xdr:spPr>
        <a:xfrm>
          <a:off x="9398000" y="94894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57</xdr:row>
      <xdr:rowOff>165100</xdr:rowOff>
    </xdr:from>
    <xdr:ext cx="598170" cy="259080"/>
    <xdr:sp macro="" textlink="">
      <xdr:nvSpPr>
        <xdr:cNvPr id="353" name="テキスト ボックス 352"/>
        <xdr:cNvSpPr txBox="1"/>
      </xdr:nvSpPr>
      <xdr:spPr>
        <a:xfrm>
          <a:off x="9152890" y="95821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194,971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55</xdr:row>
      <xdr:rowOff>104775</xdr:rowOff>
    </xdr:from>
    <xdr:to xmlns:xdr="http://schemas.openxmlformats.org/drawingml/2006/spreadsheetDrawing">
      <xdr:col>45</xdr:col>
      <xdr:colOff>177800</xdr:colOff>
      <xdr:row>57</xdr:row>
      <xdr:rowOff>156845</xdr:rowOff>
    </xdr:to>
    <xdr:cxnSp macro="">
      <xdr:nvCxnSpPr>
        <xdr:cNvPr id="354" name="直線コネクタ 353"/>
        <xdr:cNvCxnSpPr/>
      </xdr:nvCxnSpPr>
      <xdr:spPr>
        <a:xfrm>
          <a:off x="7705090" y="9191625"/>
          <a:ext cx="873760" cy="382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56515</xdr:rowOff>
    </xdr:from>
    <xdr:to xmlns:xdr="http://schemas.openxmlformats.org/drawingml/2006/spreadsheetDrawing">
      <xdr:col>46</xdr:col>
      <xdr:colOff>38100</xdr:colOff>
      <xdr:row>57</xdr:row>
      <xdr:rowOff>158115</xdr:rowOff>
    </xdr:to>
    <xdr:sp macro="" textlink="">
      <xdr:nvSpPr>
        <xdr:cNvPr id="355" name="フローチャート: 判断 354"/>
        <xdr:cNvSpPr/>
      </xdr:nvSpPr>
      <xdr:spPr>
        <a:xfrm>
          <a:off x="8528050" y="947356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56</xdr:row>
      <xdr:rowOff>3175</xdr:rowOff>
    </xdr:from>
    <xdr:ext cx="598170" cy="259080"/>
    <xdr:sp macro="" textlink="">
      <xdr:nvSpPr>
        <xdr:cNvPr id="356" name="テキスト ボックス 355"/>
        <xdr:cNvSpPr txBox="1"/>
      </xdr:nvSpPr>
      <xdr:spPr>
        <a:xfrm>
          <a:off x="8282940" y="92551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55</xdr:row>
      <xdr:rowOff>104775</xdr:rowOff>
    </xdr:from>
    <xdr:to xmlns:xdr="http://schemas.openxmlformats.org/drawingml/2006/spreadsheetDrawing">
      <xdr:col>41</xdr:col>
      <xdr:colOff>50800</xdr:colOff>
      <xdr:row>57</xdr:row>
      <xdr:rowOff>61595</xdr:rowOff>
    </xdr:to>
    <xdr:cxnSp macro="">
      <xdr:nvCxnSpPr>
        <xdr:cNvPr id="357" name="直線コネクタ 356"/>
        <xdr:cNvCxnSpPr/>
      </xdr:nvCxnSpPr>
      <xdr:spPr>
        <a:xfrm flipV="1">
          <a:off x="6835140" y="9191625"/>
          <a:ext cx="869950" cy="287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69215</xdr:rowOff>
    </xdr:from>
    <xdr:to xmlns:xdr="http://schemas.openxmlformats.org/drawingml/2006/spreadsheetDrawing">
      <xdr:col>41</xdr:col>
      <xdr:colOff>101600</xdr:colOff>
      <xdr:row>57</xdr:row>
      <xdr:rowOff>165100</xdr:rowOff>
    </xdr:to>
    <xdr:sp macro="" textlink="">
      <xdr:nvSpPr>
        <xdr:cNvPr id="358" name="フローチャート: 判断 357"/>
        <xdr:cNvSpPr/>
      </xdr:nvSpPr>
      <xdr:spPr>
        <a:xfrm>
          <a:off x="7654290" y="948626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57</xdr:row>
      <xdr:rowOff>161925</xdr:rowOff>
    </xdr:from>
    <xdr:ext cx="598170" cy="258445"/>
    <xdr:sp macro="" textlink="">
      <xdr:nvSpPr>
        <xdr:cNvPr id="359" name="テキスト ボックス 358"/>
        <xdr:cNvSpPr txBox="1"/>
      </xdr:nvSpPr>
      <xdr:spPr>
        <a:xfrm>
          <a:off x="7412990" y="95789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64135</xdr:rowOff>
    </xdr:from>
    <xdr:to xmlns:xdr="http://schemas.openxmlformats.org/drawingml/2006/spreadsheetDrawing">
      <xdr:col>36</xdr:col>
      <xdr:colOff>165100</xdr:colOff>
      <xdr:row>57</xdr:row>
      <xdr:rowOff>165100</xdr:rowOff>
    </xdr:to>
    <xdr:sp macro="" textlink="">
      <xdr:nvSpPr>
        <xdr:cNvPr id="360" name="フローチャート: 判断 359"/>
        <xdr:cNvSpPr/>
      </xdr:nvSpPr>
      <xdr:spPr>
        <a:xfrm>
          <a:off x="6784340" y="948118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57</xdr:row>
      <xdr:rowOff>156845</xdr:rowOff>
    </xdr:from>
    <xdr:ext cx="598170" cy="257810"/>
    <xdr:sp macro="" textlink="">
      <xdr:nvSpPr>
        <xdr:cNvPr id="361" name="テキスト ボックス 360"/>
        <xdr:cNvSpPr txBox="1"/>
      </xdr:nvSpPr>
      <xdr:spPr>
        <a:xfrm>
          <a:off x="6539230" y="9573895"/>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2" name="テキスト ボックス 361"/>
        <xdr:cNvSpPr txBox="1"/>
      </xdr:nvSpPr>
      <xdr:spPr>
        <a:xfrm>
          <a:off x="1008126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1365" cy="259080"/>
    <xdr:sp macro="" textlink="">
      <xdr:nvSpPr>
        <xdr:cNvPr id="363" name="テキスト ボックス 362"/>
        <xdr:cNvSpPr txBox="1"/>
      </xdr:nvSpPr>
      <xdr:spPr>
        <a:xfrm>
          <a:off x="926211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1365" cy="259080"/>
    <xdr:sp macro="" textlink="">
      <xdr:nvSpPr>
        <xdr:cNvPr id="364" name="テキスト ボックス 363"/>
        <xdr:cNvSpPr txBox="1"/>
      </xdr:nvSpPr>
      <xdr:spPr>
        <a:xfrm>
          <a:off x="839216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1365" cy="259080"/>
    <xdr:sp macro="" textlink="">
      <xdr:nvSpPr>
        <xdr:cNvPr id="365" name="テキスト ボックス 364"/>
        <xdr:cNvSpPr txBox="1"/>
      </xdr:nvSpPr>
      <xdr:spPr>
        <a:xfrm>
          <a:off x="75184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1365" cy="259080"/>
    <xdr:sp macro="" textlink="">
      <xdr:nvSpPr>
        <xdr:cNvPr id="366" name="テキスト ボックス 365"/>
        <xdr:cNvSpPr txBox="1"/>
      </xdr:nvSpPr>
      <xdr:spPr>
        <a:xfrm>
          <a:off x="664845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141605</xdr:rowOff>
    </xdr:from>
    <xdr:to xmlns:xdr="http://schemas.openxmlformats.org/drawingml/2006/spreadsheetDrawing">
      <xdr:col>55</xdr:col>
      <xdr:colOff>50800</xdr:colOff>
      <xdr:row>56</xdr:row>
      <xdr:rowOff>71755</xdr:rowOff>
    </xdr:to>
    <xdr:sp macro="" textlink="">
      <xdr:nvSpPr>
        <xdr:cNvPr id="367" name="楕円 366"/>
        <xdr:cNvSpPr/>
      </xdr:nvSpPr>
      <xdr:spPr>
        <a:xfrm>
          <a:off x="10220960" y="922845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54</xdr:row>
      <xdr:rowOff>164465</xdr:rowOff>
    </xdr:from>
    <xdr:ext cx="598170" cy="258445"/>
    <xdr:sp macro="" textlink="">
      <xdr:nvSpPr>
        <xdr:cNvPr id="368" name="普通建設事業費該当値テキスト"/>
        <xdr:cNvSpPr txBox="1"/>
      </xdr:nvSpPr>
      <xdr:spPr>
        <a:xfrm>
          <a:off x="10318750" y="90862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362,699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160020</xdr:rowOff>
    </xdr:from>
    <xdr:to xmlns:xdr="http://schemas.openxmlformats.org/drawingml/2006/spreadsheetDrawing">
      <xdr:col>50</xdr:col>
      <xdr:colOff>165100</xdr:colOff>
      <xdr:row>57</xdr:row>
      <xdr:rowOff>90170</xdr:rowOff>
    </xdr:to>
    <xdr:sp macro="" textlink="">
      <xdr:nvSpPr>
        <xdr:cNvPr id="369" name="楕円 368"/>
        <xdr:cNvSpPr/>
      </xdr:nvSpPr>
      <xdr:spPr>
        <a:xfrm>
          <a:off x="9398000" y="94119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55</xdr:row>
      <xdr:rowOff>106680</xdr:rowOff>
    </xdr:from>
    <xdr:ext cx="598170" cy="259080"/>
    <xdr:sp macro="" textlink="">
      <xdr:nvSpPr>
        <xdr:cNvPr id="370" name="テキスト ボックス 369"/>
        <xdr:cNvSpPr txBox="1"/>
      </xdr:nvSpPr>
      <xdr:spPr>
        <a:xfrm>
          <a:off x="9152890" y="91935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246,493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106045</xdr:rowOff>
    </xdr:from>
    <xdr:to xmlns:xdr="http://schemas.openxmlformats.org/drawingml/2006/spreadsheetDrawing">
      <xdr:col>46</xdr:col>
      <xdr:colOff>38100</xdr:colOff>
      <xdr:row>58</xdr:row>
      <xdr:rowOff>36195</xdr:rowOff>
    </xdr:to>
    <xdr:sp macro="" textlink="">
      <xdr:nvSpPr>
        <xdr:cNvPr id="371" name="楕円 370"/>
        <xdr:cNvSpPr/>
      </xdr:nvSpPr>
      <xdr:spPr>
        <a:xfrm>
          <a:off x="8528050" y="952309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58</xdr:row>
      <xdr:rowOff>27305</xdr:rowOff>
    </xdr:from>
    <xdr:ext cx="598170" cy="258445"/>
    <xdr:sp macro="" textlink="">
      <xdr:nvSpPr>
        <xdr:cNvPr id="372" name="テキスト ボックス 371"/>
        <xdr:cNvSpPr txBox="1"/>
      </xdr:nvSpPr>
      <xdr:spPr>
        <a:xfrm>
          <a:off x="8282940" y="96094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174,599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55</xdr:row>
      <xdr:rowOff>53975</xdr:rowOff>
    </xdr:from>
    <xdr:to xmlns:xdr="http://schemas.openxmlformats.org/drawingml/2006/spreadsheetDrawing">
      <xdr:col>41</xdr:col>
      <xdr:colOff>101600</xdr:colOff>
      <xdr:row>55</xdr:row>
      <xdr:rowOff>155575</xdr:rowOff>
    </xdr:to>
    <xdr:sp macro="" textlink="">
      <xdr:nvSpPr>
        <xdr:cNvPr id="373" name="楕円 372"/>
        <xdr:cNvSpPr/>
      </xdr:nvSpPr>
      <xdr:spPr>
        <a:xfrm>
          <a:off x="7654290" y="914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54</xdr:row>
      <xdr:rowOff>635</xdr:rowOff>
    </xdr:from>
    <xdr:ext cx="598170" cy="259080"/>
    <xdr:sp macro="" textlink="">
      <xdr:nvSpPr>
        <xdr:cNvPr id="374" name="テキスト ボックス 373"/>
        <xdr:cNvSpPr txBox="1"/>
      </xdr:nvSpPr>
      <xdr:spPr>
        <a:xfrm>
          <a:off x="7412990" y="89223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416,477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10795</xdr:rowOff>
    </xdr:from>
    <xdr:to xmlns:xdr="http://schemas.openxmlformats.org/drawingml/2006/spreadsheetDrawing">
      <xdr:col>36</xdr:col>
      <xdr:colOff>165100</xdr:colOff>
      <xdr:row>57</xdr:row>
      <xdr:rowOff>112395</xdr:rowOff>
    </xdr:to>
    <xdr:sp macro="" textlink="">
      <xdr:nvSpPr>
        <xdr:cNvPr id="375" name="楕円 374"/>
        <xdr:cNvSpPr/>
      </xdr:nvSpPr>
      <xdr:spPr>
        <a:xfrm>
          <a:off x="6784340" y="942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55</xdr:row>
      <xdr:rowOff>128905</xdr:rowOff>
    </xdr:from>
    <xdr:ext cx="598170" cy="258445"/>
    <xdr:sp macro="" textlink="">
      <xdr:nvSpPr>
        <xdr:cNvPr id="376" name="テキスト ボックス 375"/>
        <xdr:cNvSpPr txBox="1"/>
      </xdr:nvSpPr>
      <xdr:spPr>
        <a:xfrm>
          <a:off x="6539230" y="92157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232,958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7" name="正方形/長方形 376"/>
        <xdr:cNvSpPr/>
      </xdr:nvSpPr>
      <xdr:spPr>
        <a:xfrm>
          <a:off x="6474460" y="10464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8" name="正方形/長方形 377"/>
        <xdr:cNvSpPr/>
      </xdr:nvSpPr>
      <xdr:spPr>
        <a:xfrm>
          <a:off x="659765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9" name="正方形/長方形 378"/>
        <xdr:cNvSpPr/>
      </xdr:nvSpPr>
      <xdr:spPr>
        <a:xfrm>
          <a:off x="659765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0" name="正方形/長方形 379"/>
        <xdr:cNvSpPr/>
      </xdr:nvSpPr>
      <xdr:spPr>
        <a:xfrm>
          <a:off x="759460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1" name="正方形/長方形 380"/>
        <xdr:cNvSpPr/>
      </xdr:nvSpPr>
      <xdr:spPr>
        <a:xfrm>
          <a:off x="759460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2" name="正方形/長方形 381"/>
        <xdr:cNvSpPr/>
      </xdr:nvSpPr>
      <xdr:spPr>
        <a:xfrm>
          <a:off x="87147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3" name="正方形/長方形 382"/>
        <xdr:cNvSpPr/>
      </xdr:nvSpPr>
      <xdr:spPr>
        <a:xfrm>
          <a:off x="87147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83185</xdr:rowOff>
    </xdr:to>
    <xdr:sp macro="" textlink="">
      <xdr:nvSpPr>
        <xdr:cNvPr id="384" name="正方形/長方形 383"/>
        <xdr:cNvSpPr/>
      </xdr:nvSpPr>
      <xdr:spPr>
        <a:xfrm>
          <a:off x="6474460" y="11258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8615" cy="224790"/>
    <xdr:sp macro="" textlink="">
      <xdr:nvSpPr>
        <xdr:cNvPr id="385" name="テキスト ボックス 384"/>
        <xdr:cNvSpPr txBox="1"/>
      </xdr:nvSpPr>
      <xdr:spPr>
        <a:xfrm>
          <a:off x="6436360" y="1107440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83185</xdr:rowOff>
    </xdr:from>
    <xdr:to xmlns:xdr="http://schemas.openxmlformats.org/drawingml/2006/spreadsheetDrawing">
      <xdr:col>59</xdr:col>
      <xdr:colOff>50800</xdr:colOff>
      <xdr:row>81</xdr:row>
      <xdr:rowOff>83185</xdr:rowOff>
    </xdr:to>
    <xdr:cxnSp macro="">
      <xdr:nvCxnSpPr>
        <xdr:cNvPr id="386" name="直線コネクタ 385"/>
        <xdr:cNvCxnSpPr/>
      </xdr:nvCxnSpPr>
      <xdr:spPr>
        <a:xfrm>
          <a:off x="6474460" y="13462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7" name="直線コネクタ 386"/>
        <xdr:cNvCxnSpPr/>
      </xdr:nvCxnSpPr>
      <xdr:spPr>
        <a:xfrm>
          <a:off x="6474460" y="13023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165100</xdr:rowOff>
    </xdr:from>
    <xdr:ext cx="248285" cy="258445"/>
    <xdr:sp macro="" textlink="">
      <xdr:nvSpPr>
        <xdr:cNvPr id="388" name="テキスト ボックス 387"/>
        <xdr:cNvSpPr txBox="1"/>
      </xdr:nvSpPr>
      <xdr:spPr>
        <a:xfrm>
          <a:off x="6229350" y="1288415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9" name="直線コネクタ 388"/>
        <xdr:cNvCxnSpPr/>
      </xdr:nvCxnSpPr>
      <xdr:spPr>
        <a:xfrm>
          <a:off x="6474460" y="125793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54610</xdr:rowOff>
    </xdr:from>
    <xdr:ext cx="594995" cy="257810"/>
    <xdr:sp macro="" textlink="">
      <xdr:nvSpPr>
        <xdr:cNvPr id="390" name="テキスト ボックス 389"/>
        <xdr:cNvSpPr txBox="1"/>
      </xdr:nvSpPr>
      <xdr:spPr>
        <a:xfrm>
          <a:off x="5890260" y="1244346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83185</xdr:rowOff>
    </xdr:from>
    <xdr:to xmlns:xdr="http://schemas.openxmlformats.org/drawingml/2006/spreadsheetDrawing">
      <xdr:col>59</xdr:col>
      <xdr:colOff>50800</xdr:colOff>
      <xdr:row>73</xdr:row>
      <xdr:rowOff>83185</xdr:rowOff>
    </xdr:to>
    <xdr:cxnSp macro="">
      <xdr:nvCxnSpPr>
        <xdr:cNvPr id="391" name="直線コネクタ 390"/>
        <xdr:cNvCxnSpPr/>
      </xdr:nvCxnSpPr>
      <xdr:spPr>
        <a:xfrm>
          <a:off x="6474460" y="121418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111760</xdr:rowOff>
    </xdr:from>
    <xdr:ext cx="594995" cy="258445"/>
    <xdr:sp macro="" textlink="">
      <xdr:nvSpPr>
        <xdr:cNvPr id="392" name="テキスト ボックス 391"/>
        <xdr:cNvSpPr txBox="1"/>
      </xdr:nvSpPr>
      <xdr:spPr>
        <a:xfrm>
          <a:off x="5890260" y="120053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3" name="直線コネクタ 392"/>
        <xdr:cNvCxnSpPr/>
      </xdr:nvCxnSpPr>
      <xdr:spPr>
        <a:xfrm>
          <a:off x="6474460" y="117030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165100</xdr:rowOff>
    </xdr:from>
    <xdr:ext cx="594995" cy="258445"/>
    <xdr:sp macro="" textlink="">
      <xdr:nvSpPr>
        <xdr:cNvPr id="394" name="テキスト ボックス 393"/>
        <xdr:cNvSpPr txBox="1"/>
      </xdr:nvSpPr>
      <xdr:spPr>
        <a:xfrm>
          <a:off x="5890260" y="1156335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5" name="直線コネクタ 394"/>
        <xdr:cNvCxnSpPr/>
      </xdr:nvCxnSpPr>
      <xdr:spPr>
        <a:xfrm>
          <a:off x="6474460" y="11258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7810"/>
    <xdr:sp macro="" textlink="">
      <xdr:nvSpPr>
        <xdr:cNvPr id="396" name="テキスト ボックス 395"/>
        <xdr:cNvSpPr txBox="1"/>
      </xdr:nvSpPr>
      <xdr:spPr>
        <a:xfrm>
          <a:off x="5890260" y="1112266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83185</xdr:rowOff>
    </xdr:to>
    <xdr:sp macro="" textlink="">
      <xdr:nvSpPr>
        <xdr:cNvPr id="397" name="普通建設事業費 （ うち新規整備　）グラフ枠"/>
        <xdr:cNvSpPr/>
      </xdr:nvSpPr>
      <xdr:spPr>
        <a:xfrm>
          <a:off x="6474460" y="11258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70</xdr:row>
      <xdr:rowOff>35560</xdr:rowOff>
    </xdr:from>
    <xdr:to xmlns:xdr="http://schemas.openxmlformats.org/drawingml/2006/spreadsheetDrawing">
      <xdr:col>54</xdr:col>
      <xdr:colOff>186690</xdr:colOff>
      <xdr:row>78</xdr:row>
      <xdr:rowOff>139700</xdr:rowOff>
    </xdr:to>
    <xdr:cxnSp macro="">
      <xdr:nvCxnSpPr>
        <xdr:cNvPr id="398" name="直線コネクタ 397"/>
        <xdr:cNvCxnSpPr/>
      </xdr:nvCxnSpPr>
      <xdr:spPr>
        <a:xfrm flipV="1">
          <a:off x="10267950" y="11598910"/>
          <a:ext cx="0" cy="1424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143510</xdr:rowOff>
    </xdr:from>
    <xdr:ext cx="248920" cy="258445"/>
    <xdr:sp macro="" textlink="">
      <xdr:nvSpPr>
        <xdr:cNvPr id="399" name="普通建設事業費 （ うち新規整備　）最小値テキスト"/>
        <xdr:cNvSpPr txBox="1"/>
      </xdr:nvSpPr>
      <xdr:spPr>
        <a:xfrm>
          <a:off x="10318750" y="130276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139700</xdr:rowOff>
    </xdr:from>
    <xdr:to xmlns:xdr="http://schemas.openxmlformats.org/drawingml/2006/spreadsheetDrawing">
      <xdr:col>55</xdr:col>
      <xdr:colOff>88900</xdr:colOff>
      <xdr:row>78</xdr:row>
      <xdr:rowOff>139700</xdr:rowOff>
    </xdr:to>
    <xdr:cxnSp macro="">
      <xdr:nvCxnSpPr>
        <xdr:cNvPr id="400" name="直線コネクタ 399"/>
        <xdr:cNvCxnSpPr/>
      </xdr:nvCxnSpPr>
      <xdr:spPr>
        <a:xfrm>
          <a:off x="10182860" y="130238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153670</xdr:rowOff>
    </xdr:from>
    <xdr:ext cx="598170" cy="258445"/>
    <xdr:sp macro="" textlink="">
      <xdr:nvSpPr>
        <xdr:cNvPr id="401" name="普通建設事業費 （ うち新規整備　）最大値テキスト"/>
        <xdr:cNvSpPr txBox="1"/>
      </xdr:nvSpPr>
      <xdr:spPr>
        <a:xfrm>
          <a:off x="10318750" y="113868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322,841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35560</xdr:rowOff>
    </xdr:from>
    <xdr:to xmlns:xdr="http://schemas.openxmlformats.org/drawingml/2006/spreadsheetDrawing">
      <xdr:col>55</xdr:col>
      <xdr:colOff>88900</xdr:colOff>
      <xdr:row>70</xdr:row>
      <xdr:rowOff>35560</xdr:rowOff>
    </xdr:to>
    <xdr:cxnSp macro="">
      <xdr:nvCxnSpPr>
        <xdr:cNvPr id="402" name="直線コネクタ 401"/>
        <xdr:cNvCxnSpPr/>
      </xdr:nvCxnSpPr>
      <xdr:spPr>
        <a:xfrm>
          <a:off x="10182860" y="115989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79375</xdr:rowOff>
    </xdr:from>
    <xdr:to xmlns:xdr="http://schemas.openxmlformats.org/drawingml/2006/spreadsheetDrawing">
      <xdr:col>55</xdr:col>
      <xdr:colOff>0</xdr:colOff>
      <xdr:row>78</xdr:row>
      <xdr:rowOff>105410</xdr:rowOff>
    </xdr:to>
    <xdr:cxnSp macro="">
      <xdr:nvCxnSpPr>
        <xdr:cNvPr id="403" name="直線コネクタ 402"/>
        <xdr:cNvCxnSpPr/>
      </xdr:nvCxnSpPr>
      <xdr:spPr>
        <a:xfrm flipV="1">
          <a:off x="9448800" y="12963525"/>
          <a:ext cx="81915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24130</xdr:rowOff>
    </xdr:from>
    <xdr:ext cx="534035" cy="258445"/>
    <xdr:sp macro="" textlink="">
      <xdr:nvSpPr>
        <xdr:cNvPr id="404" name="普通建設事業費 （ うち新規整備　）平均値テキスト"/>
        <xdr:cNvSpPr txBox="1"/>
      </xdr:nvSpPr>
      <xdr:spPr>
        <a:xfrm>
          <a:off x="10318750" y="12578080"/>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56,648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1270</xdr:rowOff>
    </xdr:from>
    <xdr:to xmlns:xdr="http://schemas.openxmlformats.org/drawingml/2006/spreadsheetDrawing">
      <xdr:col>55</xdr:col>
      <xdr:colOff>50800</xdr:colOff>
      <xdr:row>77</xdr:row>
      <xdr:rowOff>102870</xdr:rowOff>
    </xdr:to>
    <xdr:sp macro="" textlink="">
      <xdr:nvSpPr>
        <xdr:cNvPr id="405" name="フローチャート: 判断 404"/>
        <xdr:cNvSpPr/>
      </xdr:nvSpPr>
      <xdr:spPr>
        <a:xfrm>
          <a:off x="10220960" y="1272032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76200</xdr:rowOff>
    </xdr:from>
    <xdr:to xmlns:xdr="http://schemas.openxmlformats.org/drawingml/2006/spreadsheetDrawing">
      <xdr:col>50</xdr:col>
      <xdr:colOff>114300</xdr:colOff>
      <xdr:row>78</xdr:row>
      <xdr:rowOff>105410</xdr:rowOff>
    </xdr:to>
    <xdr:cxnSp macro="">
      <xdr:nvCxnSpPr>
        <xdr:cNvPr id="406" name="直線コネクタ 405"/>
        <xdr:cNvCxnSpPr/>
      </xdr:nvCxnSpPr>
      <xdr:spPr>
        <a:xfrm>
          <a:off x="8578850" y="12960350"/>
          <a:ext cx="86995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27940</xdr:rowOff>
    </xdr:from>
    <xdr:to xmlns:xdr="http://schemas.openxmlformats.org/drawingml/2006/spreadsheetDrawing">
      <xdr:col>50</xdr:col>
      <xdr:colOff>165100</xdr:colOff>
      <xdr:row>77</xdr:row>
      <xdr:rowOff>129540</xdr:rowOff>
    </xdr:to>
    <xdr:sp macro="" textlink="">
      <xdr:nvSpPr>
        <xdr:cNvPr id="407" name="フローチャート: 判断 406"/>
        <xdr:cNvSpPr/>
      </xdr:nvSpPr>
      <xdr:spPr>
        <a:xfrm>
          <a:off x="9398000" y="1274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146050</xdr:rowOff>
    </xdr:from>
    <xdr:ext cx="533400" cy="258445"/>
    <xdr:sp macro="" textlink="">
      <xdr:nvSpPr>
        <xdr:cNvPr id="408" name="テキスト ボックス 407"/>
        <xdr:cNvSpPr txBox="1"/>
      </xdr:nvSpPr>
      <xdr:spPr>
        <a:xfrm>
          <a:off x="9185275" y="1253490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76200</xdr:rowOff>
    </xdr:from>
    <xdr:to xmlns:xdr="http://schemas.openxmlformats.org/drawingml/2006/spreadsheetDrawing">
      <xdr:col>45</xdr:col>
      <xdr:colOff>177800</xdr:colOff>
      <xdr:row>78</xdr:row>
      <xdr:rowOff>123825</xdr:rowOff>
    </xdr:to>
    <xdr:cxnSp macro="">
      <xdr:nvCxnSpPr>
        <xdr:cNvPr id="409" name="直線コネクタ 408"/>
        <xdr:cNvCxnSpPr/>
      </xdr:nvCxnSpPr>
      <xdr:spPr>
        <a:xfrm flipV="1">
          <a:off x="7705090" y="12960350"/>
          <a:ext cx="87376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165100</xdr:rowOff>
    </xdr:from>
    <xdr:to xmlns:xdr="http://schemas.openxmlformats.org/drawingml/2006/spreadsheetDrawing">
      <xdr:col>46</xdr:col>
      <xdr:colOff>38100</xdr:colOff>
      <xdr:row>77</xdr:row>
      <xdr:rowOff>97790</xdr:rowOff>
    </xdr:to>
    <xdr:sp macro="" textlink="">
      <xdr:nvSpPr>
        <xdr:cNvPr id="410" name="フローチャート: 判断 409"/>
        <xdr:cNvSpPr/>
      </xdr:nvSpPr>
      <xdr:spPr>
        <a:xfrm>
          <a:off x="8528050" y="1271905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114300</xdr:rowOff>
    </xdr:from>
    <xdr:ext cx="533400" cy="259080"/>
    <xdr:sp macro="" textlink="">
      <xdr:nvSpPr>
        <xdr:cNvPr id="411" name="テキスト ボックス 410"/>
        <xdr:cNvSpPr txBox="1"/>
      </xdr:nvSpPr>
      <xdr:spPr>
        <a:xfrm>
          <a:off x="8315325" y="125031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123825</xdr:rowOff>
    </xdr:from>
    <xdr:to xmlns:xdr="http://schemas.openxmlformats.org/drawingml/2006/spreadsheetDrawing">
      <xdr:col>41</xdr:col>
      <xdr:colOff>50800</xdr:colOff>
      <xdr:row>78</xdr:row>
      <xdr:rowOff>128270</xdr:rowOff>
    </xdr:to>
    <xdr:cxnSp macro="">
      <xdr:nvCxnSpPr>
        <xdr:cNvPr id="412" name="直線コネクタ 411"/>
        <xdr:cNvCxnSpPr/>
      </xdr:nvCxnSpPr>
      <xdr:spPr>
        <a:xfrm flipV="1">
          <a:off x="6835140" y="13007975"/>
          <a:ext cx="8699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47625</xdr:rowOff>
    </xdr:from>
    <xdr:to xmlns:xdr="http://schemas.openxmlformats.org/drawingml/2006/spreadsheetDrawing">
      <xdr:col>41</xdr:col>
      <xdr:colOff>101600</xdr:colOff>
      <xdr:row>77</xdr:row>
      <xdr:rowOff>149225</xdr:rowOff>
    </xdr:to>
    <xdr:sp macro="" textlink="">
      <xdr:nvSpPr>
        <xdr:cNvPr id="413" name="フローチャート: 判断 412"/>
        <xdr:cNvSpPr/>
      </xdr:nvSpPr>
      <xdr:spPr>
        <a:xfrm>
          <a:off x="7654290" y="1276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165100</xdr:rowOff>
    </xdr:from>
    <xdr:ext cx="533400" cy="258445"/>
    <xdr:sp macro="" textlink="">
      <xdr:nvSpPr>
        <xdr:cNvPr id="414" name="テキスト ボックス 413"/>
        <xdr:cNvSpPr txBox="1"/>
      </xdr:nvSpPr>
      <xdr:spPr>
        <a:xfrm>
          <a:off x="7445375" y="1255395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48260</xdr:rowOff>
    </xdr:from>
    <xdr:to xmlns:xdr="http://schemas.openxmlformats.org/drawingml/2006/spreadsheetDrawing">
      <xdr:col>36</xdr:col>
      <xdr:colOff>165100</xdr:colOff>
      <xdr:row>77</xdr:row>
      <xdr:rowOff>149860</xdr:rowOff>
    </xdr:to>
    <xdr:sp macro="" textlink="">
      <xdr:nvSpPr>
        <xdr:cNvPr id="415" name="フローチャート: 判断 414"/>
        <xdr:cNvSpPr/>
      </xdr:nvSpPr>
      <xdr:spPr>
        <a:xfrm>
          <a:off x="6784340" y="1276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165100</xdr:rowOff>
    </xdr:from>
    <xdr:ext cx="533400" cy="258445"/>
    <xdr:sp macro="" textlink="">
      <xdr:nvSpPr>
        <xdr:cNvPr id="416" name="テキスト ボックス 415"/>
        <xdr:cNvSpPr txBox="1"/>
      </xdr:nvSpPr>
      <xdr:spPr>
        <a:xfrm>
          <a:off x="6571615" y="1255395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7" name="テキスト ボックス 416"/>
        <xdr:cNvSpPr txBox="1"/>
      </xdr:nvSpPr>
      <xdr:spPr>
        <a:xfrm>
          <a:off x="1008126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1365" cy="259080"/>
    <xdr:sp macro="" textlink="">
      <xdr:nvSpPr>
        <xdr:cNvPr id="418" name="テキスト ボックス 417"/>
        <xdr:cNvSpPr txBox="1"/>
      </xdr:nvSpPr>
      <xdr:spPr>
        <a:xfrm>
          <a:off x="926211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1365" cy="259080"/>
    <xdr:sp macro="" textlink="">
      <xdr:nvSpPr>
        <xdr:cNvPr id="419" name="テキスト ボックス 418"/>
        <xdr:cNvSpPr txBox="1"/>
      </xdr:nvSpPr>
      <xdr:spPr>
        <a:xfrm>
          <a:off x="839216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1365" cy="259080"/>
    <xdr:sp macro="" textlink="">
      <xdr:nvSpPr>
        <xdr:cNvPr id="420" name="テキスト ボックス 419"/>
        <xdr:cNvSpPr txBox="1"/>
      </xdr:nvSpPr>
      <xdr:spPr>
        <a:xfrm>
          <a:off x="751840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1365" cy="259080"/>
    <xdr:sp macro="" textlink="">
      <xdr:nvSpPr>
        <xdr:cNvPr id="421" name="テキスト ボックス 420"/>
        <xdr:cNvSpPr txBox="1"/>
      </xdr:nvSpPr>
      <xdr:spPr>
        <a:xfrm>
          <a:off x="664845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29210</xdr:rowOff>
    </xdr:from>
    <xdr:to xmlns:xdr="http://schemas.openxmlformats.org/drawingml/2006/spreadsheetDrawing">
      <xdr:col>55</xdr:col>
      <xdr:colOff>50800</xdr:colOff>
      <xdr:row>78</xdr:row>
      <xdr:rowOff>130175</xdr:rowOff>
    </xdr:to>
    <xdr:sp macro="" textlink="">
      <xdr:nvSpPr>
        <xdr:cNvPr id="422" name="楕円 421"/>
        <xdr:cNvSpPr/>
      </xdr:nvSpPr>
      <xdr:spPr>
        <a:xfrm>
          <a:off x="10220960" y="12913360"/>
          <a:ext cx="9779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114935</xdr:rowOff>
    </xdr:from>
    <xdr:ext cx="534035" cy="259080"/>
    <xdr:sp macro="" textlink="">
      <xdr:nvSpPr>
        <xdr:cNvPr id="423" name="普通建設事業費 （ うち新規整備　）該当値テキスト"/>
        <xdr:cNvSpPr txBox="1"/>
      </xdr:nvSpPr>
      <xdr:spPr>
        <a:xfrm>
          <a:off x="10318750" y="128339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13,246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54610</xdr:rowOff>
    </xdr:from>
    <xdr:to xmlns:xdr="http://schemas.openxmlformats.org/drawingml/2006/spreadsheetDrawing">
      <xdr:col>50</xdr:col>
      <xdr:colOff>165100</xdr:colOff>
      <xdr:row>78</xdr:row>
      <xdr:rowOff>156210</xdr:rowOff>
    </xdr:to>
    <xdr:sp macro="" textlink="">
      <xdr:nvSpPr>
        <xdr:cNvPr id="424" name="楕円 423"/>
        <xdr:cNvSpPr/>
      </xdr:nvSpPr>
      <xdr:spPr>
        <a:xfrm>
          <a:off x="9398000" y="1293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147320</xdr:rowOff>
    </xdr:from>
    <xdr:ext cx="469265" cy="259080"/>
    <xdr:sp macro="" textlink="">
      <xdr:nvSpPr>
        <xdr:cNvPr id="425" name="テキスト ボックス 424"/>
        <xdr:cNvSpPr txBox="1"/>
      </xdr:nvSpPr>
      <xdr:spPr>
        <a:xfrm>
          <a:off x="9217660" y="130314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25400</xdr:rowOff>
    </xdr:from>
    <xdr:to xmlns:xdr="http://schemas.openxmlformats.org/drawingml/2006/spreadsheetDrawing">
      <xdr:col>46</xdr:col>
      <xdr:colOff>38100</xdr:colOff>
      <xdr:row>78</xdr:row>
      <xdr:rowOff>127000</xdr:rowOff>
    </xdr:to>
    <xdr:sp macro="" textlink="">
      <xdr:nvSpPr>
        <xdr:cNvPr id="426" name="楕円 425"/>
        <xdr:cNvSpPr/>
      </xdr:nvSpPr>
      <xdr:spPr>
        <a:xfrm>
          <a:off x="8528050" y="1290955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118110</xdr:rowOff>
    </xdr:from>
    <xdr:ext cx="533400" cy="258445"/>
    <xdr:sp macro="" textlink="">
      <xdr:nvSpPr>
        <xdr:cNvPr id="427" name="テキスト ボックス 426"/>
        <xdr:cNvSpPr txBox="1"/>
      </xdr:nvSpPr>
      <xdr:spPr>
        <a:xfrm>
          <a:off x="8315325" y="1300226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73025</xdr:rowOff>
    </xdr:from>
    <xdr:to xmlns:xdr="http://schemas.openxmlformats.org/drawingml/2006/spreadsheetDrawing">
      <xdr:col>41</xdr:col>
      <xdr:colOff>101600</xdr:colOff>
      <xdr:row>79</xdr:row>
      <xdr:rowOff>3175</xdr:rowOff>
    </xdr:to>
    <xdr:sp macro="" textlink="">
      <xdr:nvSpPr>
        <xdr:cNvPr id="428" name="楕円 427"/>
        <xdr:cNvSpPr/>
      </xdr:nvSpPr>
      <xdr:spPr>
        <a:xfrm>
          <a:off x="7654290" y="129571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165100</xdr:rowOff>
    </xdr:from>
    <xdr:ext cx="469265" cy="258445"/>
    <xdr:sp macro="" textlink="">
      <xdr:nvSpPr>
        <xdr:cNvPr id="429" name="テキスト ボックス 428"/>
        <xdr:cNvSpPr txBox="1"/>
      </xdr:nvSpPr>
      <xdr:spPr>
        <a:xfrm>
          <a:off x="7473950" y="130492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77470</xdr:rowOff>
    </xdr:from>
    <xdr:to xmlns:xdr="http://schemas.openxmlformats.org/drawingml/2006/spreadsheetDrawing">
      <xdr:col>36</xdr:col>
      <xdr:colOff>165100</xdr:colOff>
      <xdr:row>79</xdr:row>
      <xdr:rowOff>7620</xdr:rowOff>
    </xdr:to>
    <xdr:sp macro="" textlink="">
      <xdr:nvSpPr>
        <xdr:cNvPr id="430" name="楕円 429"/>
        <xdr:cNvSpPr/>
      </xdr:nvSpPr>
      <xdr:spPr>
        <a:xfrm>
          <a:off x="6784340" y="129616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165100</xdr:rowOff>
    </xdr:from>
    <xdr:ext cx="469265" cy="259080"/>
    <xdr:sp macro="" textlink="">
      <xdr:nvSpPr>
        <xdr:cNvPr id="431" name="テキスト ボックス 430"/>
        <xdr:cNvSpPr txBox="1"/>
      </xdr:nvSpPr>
      <xdr:spPr>
        <a:xfrm>
          <a:off x="6604000" y="130492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2" name="正方形/長方形 431"/>
        <xdr:cNvSpPr/>
      </xdr:nvSpPr>
      <xdr:spPr>
        <a:xfrm>
          <a:off x="6474460" y="13766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3" name="正方形/長方形 432"/>
        <xdr:cNvSpPr/>
      </xdr:nvSpPr>
      <xdr:spPr>
        <a:xfrm>
          <a:off x="659765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4" name="正方形/長方形 433"/>
        <xdr:cNvSpPr/>
      </xdr:nvSpPr>
      <xdr:spPr>
        <a:xfrm>
          <a:off x="659765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5" name="正方形/長方形 434"/>
        <xdr:cNvSpPr/>
      </xdr:nvSpPr>
      <xdr:spPr>
        <a:xfrm>
          <a:off x="759460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6" name="正方形/長方形 435"/>
        <xdr:cNvSpPr/>
      </xdr:nvSpPr>
      <xdr:spPr>
        <a:xfrm>
          <a:off x="759460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7" name="正方形/長方形 436"/>
        <xdr:cNvSpPr/>
      </xdr:nvSpPr>
      <xdr:spPr>
        <a:xfrm>
          <a:off x="87147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8" name="正方形/長方形 437"/>
        <xdr:cNvSpPr/>
      </xdr:nvSpPr>
      <xdr:spPr>
        <a:xfrm>
          <a:off x="87147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9" name="正方形/長方形 438"/>
        <xdr:cNvSpPr/>
      </xdr:nvSpPr>
      <xdr:spPr>
        <a:xfrm>
          <a:off x="6474460" y="14560550"/>
          <a:ext cx="459105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8615" cy="224790"/>
    <xdr:sp macro="" textlink="">
      <xdr:nvSpPr>
        <xdr:cNvPr id="440" name="テキスト ボックス 439"/>
        <xdr:cNvSpPr txBox="1"/>
      </xdr:nvSpPr>
      <xdr:spPr>
        <a:xfrm>
          <a:off x="6436360" y="1437640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1" name="直線コネクタ 440"/>
        <xdr:cNvCxnSpPr/>
      </xdr:nvCxnSpPr>
      <xdr:spPr>
        <a:xfrm>
          <a:off x="6474460" y="16827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2" name="直線コネクタ 441"/>
        <xdr:cNvCxnSpPr/>
      </xdr:nvCxnSpPr>
      <xdr:spPr>
        <a:xfrm>
          <a:off x="6474460" y="16446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8285" cy="259080"/>
    <xdr:sp macro="" textlink="">
      <xdr:nvSpPr>
        <xdr:cNvPr id="443" name="テキスト ボックス 442"/>
        <xdr:cNvSpPr txBox="1"/>
      </xdr:nvSpPr>
      <xdr:spPr>
        <a:xfrm>
          <a:off x="6229350" y="163042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4" name="直線コネクタ 443"/>
        <xdr:cNvCxnSpPr/>
      </xdr:nvCxnSpPr>
      <xdr:spPr>
        <a:xfrm>
          <a:off x="6474460" y="16065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35560</xdr:rowOff>
    </xdr:from>
    <xdr:ext cx="594995" cy="259080"/>
    <xdr:sp macro="" textlink="">
      <xdr:nvSpPr>
        <xdr:cNvPr id="445" name="テキスト ボックス 444"/>
        <xdr:cNvSpPr txBox="1"/>
      </xdr:nvSpPr>
      <xdr:spPr>
        <a:xfrm>
          <a:off x="5890260" y="159232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6" name="直線コネクタ 445"/>
        <xdr:cNvCxnSpPr/>
      </xdr:nvCxnSpPr>
      <xdr:spPr>
        <a:xfrm>
          <a:off x="6474460" y="15684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4995" cy="257810"/>
    <xdr:sp macro="" textlink="">
      <xdr:nvSpPr>
        <xdr:cNvPr id="447" name="テキスト ボックス 446"/>
        <xdr:cNvSpPr txBox="1"/>
      </xdr:nvSpPr>
      <xdr:spPr>
        <a:xfrm>
          <a:off x="5890260" y="1554226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8" name="直線コネクタ 447"/>
        <xdr:cNvCxnSpPr/>
      </xdr:nvCxnSpPr>
      <xdr:spPr>
        <a:xfrm>
          <a:off x="6474460" y="15303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4995" cy="259080"/>
    <xdr:sp macro="" textlink="">
      <xdr:nvSpPr>
        <xdr:cNvPr id="449" name="テキスト ボックス 448"/>
        <xdr:cNvSpPr txBox="1"/>
      </xdr:nvSpPr>
      <xdr:spPr>
        <a:xfrm>
          <a:off x="5890260" y="151612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0" name="直線コネクタ 449"/>
        <xdr:cNvCxnSpPr/>
      </xdr:nvCxnSpPr>
      <xdr:spPr>
        <a:xfrm>
          <a:off x="6474460" y="14928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4995" cy="258445"/>
    <xdr:sp macro="" textlink="">
      <xdr:nvSpPr>
        <xdr:cNvPr id="451" name="テキスト ボックス 450"/>
        <xdr:cNvSpPr txBox="1"/>
      </xdr:nvSpPr>
      <xdr:spPr>
        <a:xfrm>
          <a:off x="5890260" y="14792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2" name="直線コネクタ 451"/>
        <xdr:cNvCxnSpPr/>
      </xdr:nvCxnSpPr>
      <xdr:spPr>
        <a:xfrm>
          <a:off x="6474460" y="14560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85165" cy="257810"/>
    <xdr:sp macro="" textlink="">
      <xdr:nvSpPr>
        <xdr:cNvPr id="453" name="テキスト ボックス 452"/>
        <xdr:cNvSpPr txBox="1"/>
      </xdr:nvSpPr>
      <xdr:spPr>
        <a:xfrm>
          <a:off x="5800090" y="14424660"/>
          <a:ext cx="6851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4" name="普通建設事業費 （ うち更新整備　）グラフ枠"/>
        <xdr:cNvSpPr/>
      </xdr:nvSpPr>
      <xdr:spPr>
        <a:xfrm>
          <a:off x="6474460" y="14560550"/>
          <a:ext cx="459105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91</xdr:row>
      <xdr:rowOff>13970</xdr:rowOff>
    </xdr:from>
    <xdr:to xmlns:xdr="http://schemas.openxmlformats.org/drawingml/2006/spreadsheetDrawing">
      <xdr:col>54</xdr:col>
      <xdr:colOff>186690</xdr:colOff>
      <xdr:row>99</xdr:row>
      <xdr:rowOff>21590</xdr:rowOff>
    </xdr:to>
    <xdr:cxnSp macro="">
      <xdr:nvCxnSpPr>
        <xdr:cNvPr id="455" name="直線コネクタ 454"/>
        <xdr:cNvCxnSpPr/>
      </xdr:nvCxnSpPr>
      <xdr:spPr>
        <a:xfrm flipV="1">
          <a:off x="10267950" y="15044420"/>
          <a:ext cx="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25400</xdr:rowOff>
    </xdr:from>
    <xdr:ext cx="534035" cy="259080"/>
    <xdr:sp macro="" textlink="">
      <xdr:nvSpPr>
        <xdr:cNvPr id="456" name="普通建設事業費 （ うち更新整備　）最小値テキスト"/>
        <xdr:cNvSpPr txBox="1"/>
      </xdr:nvSpPr>
      <xdr:spPr>
        <a:xfrm>
          <a:off x="10318750" y="164274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21590</xdr:rowOff>
    </xdr:from>
    <xdr:to xmlns:xdr="http://schemas.openxmlformats.org/drawingml/2006/spreadsheetDrawing">
      <xdr:col>55</xdr:col>
      <xdr:colOff>88900</xdr:colOff>
      <xdr:row>99</xdr:row>
      <xdr:rowOff>21590</xdr:rowOff>
    </xdr:to>
    <xdr:cxnSp macro="">
      <xdr:nvCxnSpPr>
        <xdr:cNvPr id="457" name="直線コネクタ 456"/>
        <xdr:cNvCxnSpPr/>
      </xdr:nvCxnSpPr>
      <xdr:spPr>
        <a:xfrm>
          <a:off x="10182860" y="1642364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132080</xdr:rowOff>
    </xdr:from>
    <xdr:ext cx="598170" cy="258445"/>
    <xdr:sp macro="" textlink="">
      <xdr:nvSpPr>
        <xdr:cNvPr id="458" name="普通建設事業費 （ うち更新整備　）最大値テキスト"/>
        <xdr:cNvSpPr txBox="1"/>
      </xdr:nvSpPr>
      <xdr:spPr>
        <a:xfrm>
          <a:off x="10318750" y="148323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735,882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13970</xdr:rowOff>
    </xdr:from>
    <xdr:to xmlns:xdr="http://schemas.openxmlformats.org/drawingml/2006/spreadsheetDrawing">
      <xdr:col>55</xdr:col>
      <xdr:colOff>88900</xdr:colOff>
      <xdr:row>91</xdr:row>
      <xdr:rowOff>13970</xdr:rowOff>
    </xdr:to>
    <xdr:cxnSp macro="">
      <xdr:nvCxnSpPr>
        <xdr:cNvPr id="459" name="直線コネクタ 458"/>
        <xdr:cNvCxnSpPr/>
      </xdr:nvCxnSpPr>
      <xdr:spPr>
        <a:xfrm>
          <a:off x="10182860" y="150444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16510</xdr:rowOff>
    </xdr:from>
    <xdr:to xmlns:xdr="http://schemas.openxmlformats.org/drawingml/2006/spreadsheetDrawing">
      <xdr:col>55</xdr:col>
      <xdr:colOff>0</xdr:colOff>
      <xdr:row>97</xdr:row>
      <xdr:rowOff>69850</xdr:rowOff>
    </xdr:to>
    <xdr:cxnSp macro="">
      <xdr:nvCxnSpPr>
        <xdr:cNvPr id="460" name="直線コネクタ 459"/>
        <xdr:cNvCxnSpPr/>
      </xdr:nvCxnSpPr>
      <xdr:spPr>
        <a:xfrm flipV="1">
          <a:off x="9448800" y="15904210"/>
          <a:ext cx="819150" cy="224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70485</xdr:rowOff>
    </xdr:from>
    <xdr:ext cx="598170" cy="259080"/>
    <xdr:sp macro="" textlink="">
      <xdr:nvSpPr>
        <xdr:cNvPr id="461" name="普通建設事業費 （ うち更新整備　）平均値テキスト"/>
        <xdr:cNvSpPr txBox="1"/>
      </xdr:nvSpPr>
      <xdr:spPr>
        <a:xfrm>
          <a:off x="10318750" y="16129635"/>
          <a:ext cx="5981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128,399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92075</xdr:rowOff>
    </xdr:from>
    <xdr:to xmlns:xdr="http://schemas.openxmlformats.org/drawingml/2006/spreadsheetDrawing">
      <xdr:col>55</xdr:col>
      <xdr:colOff>50800</xdr:colOff>
      <xdr:row>98</xdr:row>
      <xdr:rowOff>22225</xdr:rowOff>
    </xdr:to>
    <xdr:sp macro="" textlink="">
      <xdr:nvSpPr>
        <xdr:cNvPr id="462" name="フローチャート: 判断 461"/>
        <xdr:cNvSpPr/>
      </xdr:nvSpPr>
      <xdr:spPr>
        <a:xfrm>
          <a:off x="10220960" y="1615122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69850</xdr:rowOff>
    </xdr:from>
    <xdr:to xmlns:xdr="http://schemas.openxmlformats.org/drawingml/2006/spreadsheetDrawing">
      <xdr:col>50</xdr:col>
      <xdr:colOff>114300</xdr:colOff>
      <xdr:row>97</xdr:row>
      <xdr:rowOff>167640</xdr:rowOff>
    </xdr:to>
    <xdr:cxnSp macro="">
      <xdr:nvCxnSpPr>
        <xdr:cNvPr id="463" name="直線コネクタ 462"/>
        <xdr:cNvCxnSpPr/>
      </xdr:nvCxnSpPr>
      <xdr:spPr>
        <a:xfrm flipV="1">
          <a:off x="8578850" y="16129000"/>
          <a:ext cx="86995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127635</xdr:rowOff>
    </xdr:from>
    <xdr:to xmlns:xdr="http://schemas.openxmlformats.org/drawingml/2006/spreadsheetDrawing">
      <xdr:col>50</xdr:col>
      <xdr:colOff>165100</xdr:colOff>
      <xdr:row>98</xdr:row>
      <xdr:rowOff>57785</xdr:rowOff>
    </xdr:to>
    <xdr:sp macro="" textlink="">
      <xdr:nvSpPr>
        <xdr:cNvPr id="464" name="フローチャート: 判断 463"/>
        <xdr:cNvSpPr/>
      </xdr:nvSpPr>
      <xdr:spPr>
        <a:xfrm>
          <a:off x="9398000" y="1618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98</xdr:row>
      <xdr:rowOff>48895</xdr:rowOff>
    </xdr:from>
    <xdr:ext cx="598170" cy="259080"/>
    <xdr:sp macro="" textlink="">
      <xdr:nvSpPr>
        <xdr:cNvPr id="465" name="テキスト ボックス 464"/>
        <xdr:cNvSpPr txBox="1"/>
      </xdr:nvSpPr>
      <xdr:spPr>
        <a:xfrm>
          <a:off x="9152890" y="162794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123190</xdr:rowOff>
    </xdr:from>
    <xdr:to xmlns:xdr="http://schemas.openxmlformats.org/drawingml/2006/spreadsheetDrawing">
      <xdr:col>45</xdr:col>
      <xdr:colOff>177800</xdr:colOff>
      <xdr:row>97</xdr:row>
      <xdr:rowOff>167640</xdr:rowOff>
    </xdr:to>
    <xdr:cxnSp macro="">
      <xdr:nvCxnSpPr>
        <xdr:cNvPr id="466" name="直線コネクタ 465"/>
        <xdr:cNvCxnSpPr/>
      </xdr:nvCxnSpPr>
      <xdr:spPr>
        <a:xfrm>
          <a:off x="7705090" y="16010890"/>
          <a:ext cx="873760" cy="215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123190</xdr:rowOff>
    </xdr:from>
    <xdr:to xmlns:xdr="http://schemas.openxmlformats.org/drawingml/2006/spreadsheetDrawing">
      <xdr:col>46</xdr:col>
      <xdr:colOff>38100</xdr:colOff>
      <xdr:row>98</xdr:row>
      <xdr:rowOff>53340</xdr:rowOff>
    </xdr:to>
    <xdr:sp macro="" textlink="">
      <xdr:nvSpPr>
        <xdr:cNvPr id="467" name="フローチャート: 判断 466"/>
        <xdr:cNvSpPr/>
      </xdr:nvSpPr>
      <xdr:spPr>
        <a:xfrm>
          <a:off x="8528050" y="1618234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98</xdr:row>
      <xdr:rowOff>44450</xdr:rowOff>
    </xdr:from>
    <xdr:ext cx="598170" cy="259080"/>
    <xdr:sp macro="" textlink="">
      <xdr:nvSpPr>
        <xdr:cNvPr id="468" name="テキスト ボックス 467"/>
        <xdr:cNvSpPr txBox="1"/>
      </xdr:nvSpPr>
      <xdr:spPr>
        <a:xfrm>
          <a:off x="8282940" y="162750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123190</xdr:rowOff>
    </xdr:from>
    <xdr:to xmlns:xdr="http://schemas.openxmlformats.org/drawingml/2006/spreadsheetDrawing">
      <xdr:col>41</xdr:col>
      <xdr:colOff>50800</xdr:colOff>
      <xdr:row>97</xdr:row>
      <xdr:rowOff>89535</xdr:rowOff>
    </xdr:to>
    <xdr:cxnSp macro="">
      <xdr:nvCxnSpPr>
        <xdr:cNvPr id="469" name="直線コネクタ 468"/>
        <xdr:cNvCxnSpPr/>
      </xdr:nvCxnSpPr>
      <xdr:spPr>
        <a:xfrm flipV="1">
          <a:off x="6835140" y="16010890"/>
          <a:ext cx="86995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133350</xdr:rowOff>
    </xdr:from>
    <xdr:to xmlns:xdr="http://schemas.openxmlformats.org/drawingml/2006/spreadsheetDrawing">
      <xdr:col>41</xdr:col>
      <xdr:colOff>101600</xdr:colOff>
      <xdr:row>98</xdr:row>
      <xdr:rowOff>63500</xdr:rowOff>
    </xdr:to>
    <xdr:sp macro="" textlink="">
      <xdr:nvSpPr>
        <xdr:cNvPr id="470" name="フローチャート: 判断 469"/>
        <xdr:cNvSpPr/>
      </xdr:nvSpPr>
      <xdr:spPr>
        <a:xfrm>
          <a:off x="7654290" y="1619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98</xdr:row>
      <xdr:rowOff>54610</xdr:rowOff>
    </xdr:from>
    <xdr:ext cx="598170" cy="257810"/>
    <xdr:sp macro="" textlink="">
      <xdr:nvSpPr>
        <xdr:cNvPr id="471" name="テキスト ボックス 470"/>
        <xdr:cNvSpPr txBox="1"/>
      </xdr:nvSpPr>
      <xdr:spPr>
        <a:xfrm>
          <a:off x="7412990" y="16285210"/>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106,570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100965</xdr:rowOff>
    </xdr:from>
    <xdr:to xmlns:xdr="http://schemas.openxmlformats.org/drawingml/2006/spreadsheetDrawing">
      <xdr:col>36</xdr:col>
      <xdr:colOff>165100</xdr:colOff>
      <xdr:row>98</xdr:row>
      <xdr:rowOff>31115</xdr:rowOff>
    </xdr:to>
    <xdr:sp macro="" textlink="">
      <xdr:nvSpPr>
        <xdr:cNvPr id="472" name="フローチャート: 判断 471"/>
        <xdr:cNvSpPr/>
      </xdr:nvSpPr>
      <xdr:spPr>
        <a:xfrm>
          <a:off x="6784340" y="1616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98</xdr:row>
      <xdr:rowOff>22225</xdr:rowOff>
    </xdr:from>
    <xdr:ext cx="598170" cy="258445"/>
    <xdr:sp macro="" textlink="">
      <xdr:nvSpPr>
        <xdr:cNvPr id="473" name="テキスト ボックス 472"/>
        <xdr:cNvSpPr txBox="1"/>
      </xdr:nvSpPr>
      <xdr:spPr>
        <a:xfrm>
          <a:off x="6539230" y="162528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123,695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4" name="テキスト ボックス 473"/>
        <xdr:cNvSpPr txBox="1"/>
      </xdr:nvSpPr>
      <xdr:spPr>
        <a:xfrm>
          <a:off x="100812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1365" cy="259080"/>
    <xdr:sp macro="" textlink="">
      <xdr:nvSpPr>
        <xdr:cNvPr id="475" name="テキスト ボックス 474"/>
        <xdr:cNvSpPr txBox="1"/>
      </xdr:nvSpPr>
      <xdr:spPr>
        <a:xfrm>
          <a:off x="926211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1365" cy="259080"/>
    <xdr:sp macro="" textlink="">
      <xdr:nvSpPr>
        <xdr:cNvPr id="476" name="テキスト ボックス 475"/>
        <xdr:cNvSpPr txBox="1"/>
      </xdr:nvSpPr>
      <xdr:spPr>
        <a:xfrm>
          <a:off x="839216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1365" cy="259080"/>
    <xdr:sp macro="" textlink="">
      <xdr:nvSpPr>
        <xdr:cNvPr id="477" name="テキスト ボックス 476"/>
        <xdr:cNvSpPr txBox="1"/>
      </xdr:nvSpPr>
      <xdr:spPr>
        <a:xfrm>
          <a:off x="75184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1365" cy="259080"/>
    <xdr:sp macro="" textlink="">
      <xdr:nvSpPr>
        <xdr:cNvPr id="478" name="テキスト ボックス 477"/>
        <xdr:cNvSpPr txBox="1"/>
      </xdr:nvSpPr>
      <xdr:spPr>
        <a:xfrm>
          <a:off x="664845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137160</xdr:rowOff>
    </xdr:from>
    <xdr:to xmlns:xdr="http://schemas.openxmlformats.org/drawingml/2006/spreadsheetDrawing">
      <xdr:col>55</xdr:col>
      <xdr:colOff>50800</xdr:colOff>
      <xdr:row>96</xdr:row>
      <xdr:rowOff>67310</xdr:rowOff>
    </xdr:to>
    <xdr:sp macro="" textlink="">
      <xdr:nvSpPr>
        <xdr:cNvPr id="479" name="楕円 478"/>
        <xdr:cNvSpPr/>
      </xdr:nvSpPr>
      <xdr:spPr>
        <a:xfrm>
          <a:off x="10220960" y="1585341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160020</xdr:rowOff>
    </xdr:from>
    <xdr:ext cx="598170" cy="259080"/>
    <xdr:sp macro="" textlink="">
      <xdr:nvSpPr>
        <xdr:cNvPr id="480" name="普通建設事業費 （ うち更新整備　）該当値テキスト"/>
        <xdr:cNvSpPr txBox="1"/>
      </xdr:nvSpPr>
      <xdr:spPr>
        <a:xfrm>
          <a:off x="10318750" y="157048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284,783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19050</xdr:rowOff>
    </xdr:from>
    <xdr:to xmlns:xdr="http://schemas.openxmlformats.org/drawingml/2006/spreadsheetDrawing">
      <xdr:col>50</xdr:col>
      <xdr:colOff>165100</xdr:colOff>
      <xdr:row>97</xdr:row>
      <xdr:rowOff>120650</xdr:rowOff>
    </xdr:to>
    <xdr:sp macro="" textlink="">
      <xdr:nvSpPr>
        <xdr:cNvPr id="481" name="楕円 480"/>
        <xdr:cNvSpPr/>
      </xdr:nvSpPr>
      <xdr:spPr>
        <a:xfrm>
          <a:off x="9398000" y="1607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95</xdr:row>
      <xdr:rowOff>137160</xdr:rowOff>
    </xdr:from>
    <xdr:ext cx="598170" cy="259080"/>
    <xdr:sp macro="" textlink="">
      <xdr:nvSpPr>
        <xdr:cNvPr id="482" name="テキスト ボックス 481"/>
        <xdr:cNvSpPr txBox="1"/>
      </xdr:nvSpPr>
      <xdr:spPr>
        <a:xfrm>
          <a:off x="9152890" y="158534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166,720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116840</xdr:rowOff>
    </xdr:from>
    <xdr:to xmlns:xdr="http://schemas.openxmlformats.org/drawingml/2006/spreadsheetDrawing">
      <xdr:col>46</xdr:col>
      <xdr:colOff>38100</xdr:colOff>
      <xdr:row>98</xdr:row>
      <xdr:rowOff>46990</xdr:rowOff>
    </xdr:to>
    <xdr:sp macro="" textlink="">
      <xdr:nvSpPr>
        <xdr:cNvPr id="483" name="楕円 482"/>
        <xdr:cNvSpPr/>
      </xdr:nvSpPr>
      <xdr:spPr>
        <a:xfrm>
          <a:off x="8528050" y="1617599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96</xdr:row>
      <xdr:rowOff>63500</xdr:rowOff>
    </xdr:from>
    <xdr:ext cx="598170" cy="257810"/>
    <xdr:sp macro="" textlink="">
      <xdr:nvSpPr>
        <xdr:cNvPr id="484" name="テキスト ボックス 483"/>
        <xdr:cNvSpPr txBox="1"/>
      </xdr:nvSpPr>
      <xdr:spPr>
        <a:xfrm>
          <a:off x="8282940" y="15951200"/>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115,347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72390</xdr:rowOff>
    </xdr:from>
    <xdr:to xmlns:xdr="http://schemas.openxmlformats.org/drawingml/2006/spreadsheetDrawing">
      <xdr:col>41</xdr:col>
      <xdr:colOff>101600</xdr:colOff>
      <xdr:row>97</xdr:row>
      <xdr:rowOff>2540</xdr:rowOff>
    </xdr:to>
    <xdr:sp macro="" textlink="">
      <xdr:nvSpPr>
        <xdr:cNvPr id="485" name="楕円 484"/>
        <xdr:cNvSpPr/>
      </xdr:nvSpPr>
      <xdr:spPr>
        <a:xfrm>
          <a:off x="7654290" y="1596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95</xdr:row>
      <xdr:rowOff>19050</xdr:rowOff>
    </xdr:from>
    <xdr:ext cx="598170" cy="257810"/>
    <xdr:sp macro="" textlink="">
      <xdr:nvSpPr>
        <xdr:cNvPr id="486" name="テキスト ボックス 485"/>
        <xdr:cNvSpPr txBox="1"/>
      </xdr:nvSpPr>
      <xdr:spPr>
        <a:xfrm>
          <a:off x="7412990" y="15735300"/>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228,819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38735</xdr:rowOff>
    </xdr:from>
    <xdr:to xmlns:xdr="http://schemas.openxmlformats.org/drawingml/2006/spreadsheetDrawing">
      <xdr:col>36</xdr:col>
      <xdr:colOff>165100</xdr:colOff>
      <xdr:row>97</xdr:row>
      <xdr:rowOff>140335</xdr:rowOff>
    </xdr:to>
    <xdr:sp macro="" textlink="">
      <xdr:nvSpPr>
        <xdr:cNvPr id="487" name="楕円 486"/>
        <xdr:cNvSpPr/>
      </xdr:nvSpPr>
      <xdr:spPr>
        <a:xfrm>
          <a:off x="6784340" y="1609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95</xdr:row>
      <xdr:rowOff>156845</xdr:rowOff>
    </xdr:from>
    <xdr:ext cx="598170" cy="257810"/>
    <xdr:sp macro="" textlink="">
      <xdr:nvSpPr>
        <xdr:cNvPr id="488" name="テキスト ボックス 487"/>
        <xdr:cNvSpPr txBox="1"/>
      </xdr:nvSpPr>
      <xdr:spPr>
        <a:xfrm>
          <a:off x="6539230" y="15873095"/>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156,286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9" name="正方形/長方形 488"/>
        <xdr:cNvSpPr/>
      </xdr:nvSpPr>
      <xdr:spPr>
        <a:xfrm>
          <a:off x="1219835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0" name="正方形/長方形 489"/>
        <xdr:cNvSpPr/>
      </xdr:nvSpPr>
      <xdr:spPr>
        <a:xfrm>
          <a:off x="123215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1" name="正方形/長方形 490"/>
        <xdr:cNvSpPr/>
      </xdr:nvSpPr>
      <xdr:spPr>
        <a:xfrm>
          <a:off x="123215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2" name="正方形/長方形 491"/>
        <xdr:cNvSpPr/>
      </xdr:nvSpPr>
      <xdr:spPr>
        <a:xfrm>
          <a:off x="1331849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3" name="正方形/長方形 492"/>
        <xdr:cNvSpPr/>
      </xdr:nvSpPr>
      <xdr:spPr>
        <a:xfrm>
          <a:off x="1331849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4" name="正方形/長方形 493"/>
        <xdr:cNvSpPr/>
      </xdr:nvSpPr>
      <xdr:spPr>
        <a:xfrm>
          <a:off x="1443863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5" name="正方形/長方形 494"/>
        <xdr:cNvSpPr/>
      </xdr:nvSpPr>
      <xdr:spPr>
        <a:xfrm>
          <a:off x="1443863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83185</xdr:rowOff>
    </xdr:to>
    <xdr:sp macro="" textlink="">
      <xdr:nvSpPr>
        <xdr:cNvPr id="496" name="正方形/長方形 495"/>
        <xdr:cNvSpPr/>
      </xdr:nvSpPr>
      <xdr:spPr>
        <a:xfrm>
          <a:off x="1219835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8615" cy="224790"/>
    <xdr:sp macro="" textlink="">
      <xdr:nvSpPr>
        <xdr:cNvPr id="497" name="テキスト ボックス 496"/>
        <xdr:cNvSpPr txBox="1"/>
      </xdr:nvSpPr>
      <xdr:spPr>
        <a:xfrm>
          <a:off x="12160250" y="447040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83185</xdr:rowOff>
    </xdr:from>
    <xdr:to xmlns:xdr="http://schemas.openxmlformats.org/drawingml/2006/spreadsheetDrawing">
      <xdr:col>89</xdr:col>
      <xdr:colOff>177800</xdr:colOff>
      <xdr:row>41</xdr:row>
      <xdr:rowOff>83185</xdr:rowOff>
    </xdr:to>
    <xdr:cxnSp macro="">
      <xdr:nvCxnSpPr>
        <xdr:cNvPr id="498" name="直線コネクタ 497"/>
        <xdr:cNvCxnSpPr/>
      </xdr:nvCxnSpPr>
      <xdr:spPr>
        <a:xfrm>
          <a:off x="1219835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499" name="直線コネクタ 498"/>
        <xdr:cNvCxnSpPr/>
      </xdr:nvCxnSpPr>
      <xdr:spPr>
        <a:xfrm>
          <a:off x="12198350" y="65443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8285" cy="258445"/>
    <xdr:sp macro="" textlink="">
      <xdr:nvSpPr>
        <xdr:cNvPr id="500" name="テキスト ボックス 499"/>
        <xdr:cNvSpPr txBox="1"/>
      </xdr:nvSpPr>
      <xdr:spPr>
        <a:xfrm>
          <a:off x="11953240" y="640842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01" name="直線コネクタ 500"/>
        <xdr:cNvCxnSpPr/>
      </xdr:nvCxnSpPr>
      <xdr:spPr>
        <a:xfrm>
          <a:off x="12198350" y="62299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0860" cy="258445"/>
    <xdr:sp macro="" textlink="">
      <xdr:nvSpPr>
        <xdr:cNvPr id="502" name="テキスト ボックス 501"/>
        <xdr:cNvSpPr txBox="1"/>
      </xdr:nvSpPr>
      <xdr:spPr>
        <a:xfrm>
          <a:off x="11678285" y="609409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03" name="直線コネクタ 502"/>
        <xdr:cNvCxnSpPr/>
      </xdr:nvCxnSpPr>
      <xdr:spPr>
        <a:xfrm>
          <a:off x="12198350" y="59169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0860" cy="258445"/>
    <xdr:sp macro="" textlink="">
      <xdr:nvSpPr>
        <xdr:cNvPr id="504" name="テキスト ボックス 503"/>
        <xdr:cNvSpPr txBox="1"/>
      </xdr:nvSpPr>
      <xdr:spPr>
        <a:xfrm>
          <a:off x="11678285" y="578040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5" name="直線コネクタ 504"/>
        <xdr:cNvCxnSpPr/>
      </xdr:nvCxnSpPr>
      <xdr:spPr>
        <a:xfrm>
          <a:off x="12198350" y="56026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0860" cy="258445"/>
    <xdr:sp macro="" textlink="">
      <xdr:nvSpPr>
        <xdr:cNvPr id="506" name="テキスト ボックス 505"/>
        <xdr:cNvSpPr txBox="1"/>
      </xdr:nvSpPr>
      <xdr:spPr>
        <a:xfrm>
          <a:off x="11678285" y="54610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07" name="直線コネクタ 506"/>
        <xdr:cNvCxnSpPr/>
      </xdr:nvCxnSpPr>
      <xdr:spPr>
        <a:xfrm>
          <a:off x="12198350" y="5288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22225</xdr:rowOff>
    </xdr:from>
    <xdr:ext cx="594995" cy="257810"/>
    <xdr:sp macro="" textlink="">
      <xdr:nvSpPr>
        <xdr:cNvPr id="508" name="テキスト ボックス 507"/>
        <xdr:cNvSpPr txBox="1"/>
      </xdr:nvSpPr>
      <xdr:spPr>
        <a:xfrm>
          <a:off x="11614150" y="5146675"/>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09" name="直線コネクタ 508"/>
        <xdr:cNvCxnSpPr/>
      </xdr:nvCxnSpPr>
      <xdr:spPr>
        <a:xfrm>
          <a:off x="12198350" y="49682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94995" cy="259080"/>
    <xdr:sp macro="" textlink="">
      <xdr:nvSpPr>
        <xdr:cNvPr id="510" name="テキスト ボックス 509"/>
        <xdr:cNvSpPr txBox="1"/>
      </xdr:nvSpPr>
      <xdr:spPr>
        <a:xfrm>
          <a:off x="11614150" y="48323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1" name="直線コネクタ 510"/>
        <xdr:cNvCxnSpPr/>
      </xdr:nvCxnSpPr>
      <xdr:spPr>
        <a:xfrm>
          <a:off x="1219835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995" cy="257810"/>
    <xdr:sp macro="" textlink="">
      <xdr:nvSpPr>
        <xdr:cNvPr id="512" name="テキスト ボックス 511"/>
        <xdr:cNvSpPr txBox="1"/>
      </xdr:nvSpPr>
      <xdr:spPr>
        <a:xfrm>
          <a:off x="11614150" y="451866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83185</xdr:rowOff>
    </xdr:to>
    <xdr:sp macro="" textlink="">
      <xdr:nvSpPr>
        <xdr:cNvPr id="513" name="災害復旧事業費グラフ枠"/>
        <xdr:cNvSpPr/>
      </xdr:nvSpPr>
      <xdr:spPr>
        <a:xfrm>
          <a:off x="1219835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48895</xdr:rowOff>
    </xdr:from>
    <xdr:to xmlns:xdr="http://schemas.openxmlformats.org/drawingml/2006/spreadsheetDrawing">
      <xdr:col>85</xdr:col>
      <xdr:colOff>126365</xdr:colOff>
      <xdr:row>39</xdr:row>
      <xdr:rowOff>99060</xdr:rowOff>
    </xdr:to>
    <xdr:cxnSp macro="">
      <xdr:nvCxnSpPr>
        <xdr:cNvPr id="514" name="直線コネクタ 513"/>
        <xdr:cNvCxnSpPr/>
      </xdr:nvCxnSpPr>
      <xdr:spPr>
        <a:xfrm flipV="1">
          <a:off x="15993745" y="5173345"/>
          <a:ext cx="1270" cy="1370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102870</xdr:rowOff>
    </xdr:from>
    <xdr:ext cx="248920" cy="259080"/>
    <xdr:sp macro="" textlink="">
      <xdr:nvSpPr>
        <xdr:cNvPr id="515" name="災害復旧事業費最小値テキスト"/>
        <xdr:cNvSpPr txBox="1"/>
      </xdr:nvSpPr>
      <xdr:spPr>
        <a:xfrm>
          <a:off x="16046450" y="65481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99060</xdr:rowOff>
    </xdr:from>
    <xdr:to xmlns:xdr="http://schemas.openxmlformats.org/drawingml/2006/spreadsheetDrawing">
      <xdr:col>86</xdr:col>
      <xdr:colOff>25400</xdr:colOff>
      <xdr:row>39</xdr:row>
      <xdr:rowOff>99060</xdr:rowOff>
    </xdr:to>
    <xdr:cxnSp macro="">
      <xdr:nvCxnSpPr>
        <xdr:cNvPr id="516" name="直線コネクタ 515"/>
        <xdr:cNvCxnSpPr/>
      </xdr:nvCxnSpPr>
      <xdr:spPr>
        <a:xfrm>
          <a:off x="15906750" y="65443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165100</xdr:rowOff>
    </xdr:from>
    <xdr:ext cx="598170" cy="258445"/>
    <xdr:sp macro="" textlink="">
      <xdr:nvSpPr>
        <xdr:cNvPr id="517" name="災害復旧事業費最大値テキスト"/>
        <xdr:cNvSpPr txBox="1"/>
      </xdr:nvSpPr>
      <xdr:spPr>
        <a:xfrm>
          <a:off x="16046450" y="49593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130,566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48895</xdr:rowOff>
    </xdr:from>
    <xdr:to xmlns:xdr="http://schemas.openxmlformats.org/drawingml/2006/spreadsheetDrawing">
      <xdr:col>86</xdr:col>
      <xdr:colOff>25400</xdr:colOff>
      <xdr:row>31</xdr:row>
      <xdr:rowOff>48895</xdr:rowOff>
    </xdr:to>
    <xdr:cxnSp macro="">
      <xdr:nvCxnSpPr>
        <xdr:cNvPr id="518" name="直線コネクタ 517"/>
        <xdr:cNvCxnSpPr/>
      </xdr:nvCxnSpPr>
      <xdr:spPr>
        <a:xfrm>
          <a:off x="15906750" y="517334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99060</xdr:rowOff>
    </xdr:from>
    <xdr:to xmlns:xdr="http://schemas.openxmlformats.org/drawingml/2006/spreadsheetDrawing">
      <xdr:col>85</xdr:col>
      <xdr:colOff>127000</xdr:colOff>
      <xdr:row>39</xdr:row>
      <xdr:rowOff>99060</xdr:rowOff>
    </xdr:to>
    <xdr:cxnSp macro="">
      <xdr:nvCxnSpPr>
        <xdr:cNvPr id="519" name="直線コネクタ 518"/>
        <xdr:cNvCxnSpPr/>
      </xdr:nvCxnSpPr>
      <xdr:spPr>
        <a:xfrm>
          <a:off x="15172690" y="6544310"/>
          <a:ext cx="8229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109220</xdr:rowOff>
    </xdr:from>
    <xdr:ext cx="534035" cy="258445"/>
    <xdr:sp macro="" textlink="">
      <xdr:nvSpPr>
        <xdr:cNvPr id="520" name="災害復旧事業費平均値テキスト"/>
        <xdr:cNvSpPr txBox="1"/>
      </xdr:nvSpPr>
      <xdr:spPr>
        <a:xfrm>
          <a:off x="16046450" y="6224270"/>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12,225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86360</xdr:rowOff>
    </xdr:from>
    <xdr:to xmlns:xdr="http://schemas.openxmlformats.org/drawingml/2006/spreadsheetDrawing">
      <xdr:col>85</xdr:col>
      <xdr:colOff>177800</xdr:colOff>
      <xdr:row>39</xdr:row>
      <xdr:rowOff>17145</xdr:rowOff>
    </xdr:to>
    <xdr:sp macro="" textlink="">
      <xdr:nvSpPr>
        <xdr:cNvPr id="521" name="フローチャート: 判断 520"/>
        <xdr:cNvSpPr/>
      </xdr:nvSpPr>
      <xdr:spPr>
        <a:xfrm>
          <a:off x="15944850" y="636651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99060</xdr:rowOff>
    </xdr:from>
    <xdr:to xmlns:xdr="http://schemas.openxmlformats.org/drawingml/2006/spreadsheetDrawing">
      <xdr:col>81</xdr:col>
      <xdr:colOff>50800</xdr:colOff>
      <xdr:row>39</xdr:row>
      <xdr:rowOff>99060</xdr:rowOff>
    </xdr:to>
    <xdr:cxnSp macro="">
      <xdr:nvCxnSpPr>
        <xdr:cNvPr id="522" name="直線コネクタ 521"/>
        <xdr:cNvCxnSpPr/>
      </xdr:nvCxnSpPr>
      <xdr:spPr>
        <a:xfrm>
          <a:off x="14302740" y="654431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41910</xdr:rowOff>
    </xdr:from>
    <xdr:to xmlns:xdr="http://schemas.openxmlformats.org/drawingml/2006/spreadsheetDrawing">
      <xdr:col>81</xdr:col>
      <xdr:colOff>101600</xdr:colOff>
      <xdr:row>38</xdr:row>
      <xdr:rowOff>143510</xdr:rowOff>
    </xdr:to>
    <xdr:sp macro="" textlink="">
      <xdr:nvSpPr>
        <xdr:cNvPr id="523" name="フローチャート: 判断 522"/>
        <xdr:cNvSpPr/>
      </xdr:nvSpPr>
      <xdr:spPr>
        <a:xfrm>
          <a:off x="15121890" y="6322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160020</xdr:rowOff>
    </xdr:from>
    <xdr:ext cx="533400" cy="258445"/>
    <xdr:sp macro="" textlink="">
      <xdr:nvSpPr>
        <xdr:cNvPr id="524" name="テキスト ボックス 523"/>
        <xdr:cNvSpPr txBox="1"/>
      </xdr:nvSpPr>
      <xdr:spPr>
        <a:xfrm>
          <a:off x="14912975" y="610997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99060</xdr:rowOff>
    </xdr:from>
    <xdr:to xmlns:xdr="http://schemas.openxmlformats.org/drawingml/2006/spreadsheetDrawing">
      <xdr:col>76</xdr:col>
      <xdr:colOff>114300</xdr:colOff>
      <xdr:row>39</xdr:row>
      <xdr:rowOff>99060</xdr:rowOff>
    </xdr:to>
    <xdr:cxnSp macro="">
      <xdr:nvCxnSpPr>
        <xdr:cNvPr id="525" name="直線コネクタ 524"/>
        <xdr:cNvCxnSpPr/>
      </xdr:nvCxnSpPr>
      <xdr:spPr>
        <a:xfrm>
          <a:off x="13432790" y="654431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60325</xdr:rowOff>
    </xdr:from>
    <xdr:to xmlns:xdr="http://schemas.openxmlformats.org/drawingml/2006/spreadsheetDrawing">
      <xdr:col>76</xdr:col>
      <xdr:colOff>165100</xdr:colOff>
      <xdr:row>38</xdr:row>
      <xdr:rowOff>161925</xdr:rowOff>
    </xdr:to>
    <xdr:sp macro="" textlink="">
      <xdr:nvSpPr>
        <xdr:cNvPr id="526" name="フローチャート: 判断 525"/>
        <xdr:cNvSpPr/>
      </xdr:nvSpPr>
      <xdr:spPr>
        <a:xfrm>
          <a:off x="1425194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6985</xdr:rowOff>
    </xdr:from>
    <xdr:ext cx="533400" cy="258445"/>
    <xdr:sp macro="" textlink="">
      <xdr:nvSpPr>
        <xdr:cNvPr id="527" name="テキスト ボックス 526"/>
        <xdr:cNvSpPr txBox="1"/>
      </xdr:nvSpPr>
      <xdr:spPr>
        <a:xfrm>
          <a:off x="14039215" y="612203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99060</xdr:rowOff>
    </xdr:from>
    <xdr:to xmlns:xdr="http://schemas.openxmlformats.org/drawingml/2006/spreadsheetDrawing">
      <xdr:col>71</xdr:col>
      <xdr:colOff>177800</xdr:colOff>
      <xdr:row>39</xdr:row>
      <xdr:rowOff>99060</xdr:rowOff>
    </xdr:to>
    <xdr:cxnSp macro="">
      <xdr:nvCxnSpPr>
        <xdr:cNvPr id="528" name="直線コネクタ 527"/>
        <xdr:cNvCxnSpPr/>
      </xdr:nvCxnSpPr>
      <xdr:spPr>
        <a:xfrm>
          <a:off x="12559030" y="654431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71120</xdr:rowOff>
    </xdr:from>
    <xdr:to xmlns:xdr="http://schemas.openxmlformats.org/drawingml/2006/spreadsheetDrawing">
      <xdr:col>72</xdr:col>
      <xdr:colOff>38100</xdr:colOff>
      <xdr:row>39</xdr:row>
      <xdr:rowOff>1270</xdr:rowOff>
    </xdr:to>
    <xdr:sp macro="" textlink="">
      <xdr:nvSpPr>
        <xdr:cNvPr id="529" name="フローチャート: 判断 528"/>
        <xdr:cNvSpPr/>
      </xdr:nvSpPr>
      <xdr:spPr>
        <a:xfrm>
          <a:off x="13381990" y="635127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17780</xdr:rowOff>
    </xdr:from>
    <xdr:ext cx="533400" cy="257810"/>
    <xdr:sp macro="" textlink="">
      <xdr:nvSpPr>
        <xdr:cNvPr id="530" name="テキスト ボックス 529"/>
        <xdr:cNvSpPr txBox="1"/>
      </xdr:nvSpPr>
      <xdr:spPr>
        <a:xfrm>
          <a:off x="13169265" y="61328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19050</xdr:rowOff>
    </xdr:from>
    <xdr:to xmlns:xdr="http://schemas.openxmlformats.org/drawingml/2006/spreadsheetDrawing">
      <xdr:col>67</xdr:col>
      <xdr:colOff>101600</xdr:colOff>
      <xdr:row>38</xdr:row>
      <xdr:rowOff>120650</xdr:rowOff>
    </xdr:to>
    <xdr:sp macro="" textlink="">
      <xdr:nvSpPr>
        <xdr:cNvPr id="531" name="フローチャート: 判断 530"/>
        <xdr:cNvSpPr/>
      </xdr:nvSpPr>
      <xdr:spPr>
        <a:xfrm>
          <a:off x="1250823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137160</xdr:rowOff>
    </xdr:from>
    <xdr:ext cx="533400" cy="259080"/>
    <xdr:sp macro="" textlink="">
      <xdr:nvSpPr>
        <xdr:cNvPr id="532" name="テキスト ボックス 531"/>
        <xdr:cNvSpPr txBox="1"/>
      </xdr:nvSpPr>
      <xdr:spPr>
        <a:xfrm>
          <a:off x="12299315" y="60871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3" name="テキスト ボックス 532"/>
        <xdr:cNvSpPr txBox="1"/>
      </xdr:nvSpPr>
      <xdr:spPr>
        <a:xfrm>
          <a:off x="1580896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1365" cy="259080"/>
    <xdr:sp macro="" textlink="">
      <xdr:nvSpPr>
        <xdr:cNvPr id="534" name="テキスト ボックス 533"/>
        <xdr:cNvSpPr txBox="1"/>
      </xdr:nvSpPr>
      <xdr:spPr>
        <a:xfrm>
          <a:off x="149860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1365" cy="259080"/>
    <xdr:sp macro="" textlink="">
      <xdr:nvSpPr>
        <xdr:cNvPr id="535" name="テキスト ボックス 534"/>
        <xdr:cNvSpPr txBox="1"/>
      </xdr:nvSpPr>
      <xdr:spPr>
        <a:xfrm>
          <a:off x="1411605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1365" cy="259080"/>
    <xdr:sp macro="" textlink="">
      <xdr:nvSpPr>
        <xdr:cNvPr id="536" name="テキスト ボックス 535"/>
        <xdr:cNvSpPr txBox="1"/>
      </xdr:nvSpPr>
      <xdr:spPr>
        <a:xfrm>
          <a:off x="132461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1365" cy="259080"/>
    <xdr:sp macro="" textlink="">
      <xdr:nvSpPr>
        <xdr:cNvPr id="537" name="テキスト ボックス 536"/>
        <xdr:cNvSpPr txBox="1"/>
      </xdr:nvSpPr>
      <xdr:spPr>
        <a:xfrm>
          <a:off x="1237234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48260</xdr:rowOff>
    </xdr:from>
    <xdr:to xmlns:xdr="http://schemas.openxmlformats.org/drawingml/2006/spreadsheetDrawing">
      <xdr:col>85</xdr:col>
      <xdr:colOff>177800</xdr:colOff>
      <xdr:row>39</xdr:row>
      <xdr:rowOff>149860</xdr:rowOff>
    </xdr:to>
    <xdr:sp macro="" textlink="">
      <xdr:nvSpPr>
        <xdr:cNvPr id="538" name="楕円 537"/>
        <xdr:cNvSpPr/>
      </xdr:nvSpPr>
      <xdr:spPr>
        <a:xfrm>
          <a:off x="15944850" y="649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134620</xdr:rowOff>
    </xdr:from>
    <xdr:ext cx="248920" cy="258445"/>
    <xdr:sp macro="" textlink="">
      <xdr:nvSpPr>
        <xdr:cNvPr id="539" name="災害復旧事業費該当値テキスト"/>
        <xdr:cNvSpPr txBox="1"/>
      </xdr:nvSpPr>
      <xdr:spPr>
        <a:xfrm>
          <a:off x="16046450" y="641477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48260</xdr:rowOff>
    </xdr:from>
    <xdr:to xmlns:xdr="http://schemas.openxmlformats.org/drawingml/2006/spreadsheetDrawing">
      <xdr:col>81</xdr:col>
      <xdr:colOff>101600</xdr:colOff>
      <xdr:row>39</xdr:row>
      <xdr:rowOff>149860</xdr:rowOff>
    </xdr:to>
    <xdr:sp macro="" textlink="">
      <xdr:nvSpPr>
        <xdr:cNvPr id="540" name="楕円 539"/>
        <xdr:cNvSpPr/>
      </xdr:nvSpPr>
      <xdr:spPr>
        <a:xfrm>
          <a:off x="15121890" y="649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39</xdr:row>
      <xdr:rowOff>140970</xdr:rowOff>
    </xdr:from>
    <xdr:ext cx="248285" cy="259080"/>
    <xdr:sp macro="" textlink="">
      <xdr:nvSpPr>
        <xdr:cNvPr id="541" name="テキスト ボックス 540"/>
        <xdr:cNvSpPr txBox="1"/>
      </xdr:nvSpPr>
      <xdr:spPr>
        <a:xfrm>
          <a:off x="15052040" y="65862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39</xdr:row>
      <xdr:rowOff>48260</xdr:rowOff>
    </xdr:from>
    <xdr:to xmlns:xdr="http://schemas.openxmlformats.org/drawingml/2006/spreadsheetDrawing">
      <xdr:col>76</xdr:col>
      <xdr:colOff>165100</xdr:colOff>
      <xdr:row>39</xdr:row>
      <xdr:rowOff>149860</xdr:rowOff>
    </xdr:to>
    <xdr:sp macro="" textlink="">
      <xdr:nvSpPr>
        <xdr:cNvPr id="542" name="楕円 541"/>
        <xdr:cNvSpPr/>
      </xdr:nvSpPr>
      <xdr:spPr>
        <a:xfrm>
          <a:off x="14251940" y="649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39</xdr:row>
      <xdr:rowOff>140970</xdr:rowOff>
    </xdr:from>
    <xdr:ext cx="248285" cy="259080"/>
    <xdr:sp macro="" textlink="">
      <xdr:nvSpPr>
        <xdr:cNvPr id="543" name="テキスト ボックス 542"/>
        <xdr:cNvSpPr txBox="1"/>
      </xdr:nvSpPr>
      <xdr:spPr>
        <a:xfrm>
          <a:off x="14182090" y="65862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39</xdr:row>
      <xdr:rowOff>48260</xdr:rowOff>
    </xdr:from>
    <xdr:to xmlns:xdr="http://schemas.openxmlformats.org/drawingml/2006/spreadsheetDrawing">
      <xdr:col>72</xdr:col>
      <xdr:colOff>38100</xdr:colOff>
      <xdr:row>39</xdr:row>
      <xdr:rowOff>149860</xdr:rowOff>
    </xdr:to>
    <xdr:sp macro="" textlink="">
      <xdr:nvSpPr>
        <xdr:cNvPr id="544" name="楕円 543"/>
        <xdr:cNvSpPr/>
      </xdr:nvSpPr>
      <xdr:spPr>
        <a:xfrm>
          <a:off x="13381990" y="649351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140970</xdr:rowOff>
    </xdr:from>
    <xdr:ext cx="248285" cy="259080"/>
    <xdr:sp macro="" textlink="">
      <xdr:nvSpPr>
        <xdr:cNvPr id="545" name="テキスト ボックス 544"/>
        <xdr:cNvSpPr txBox="1"/>
      </xdr:nvSpPr>
      <xdr:spPr>
        <a:xfrm>
          <a:off x="13308330" y="65862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48260</xdr:rowOff>
    </xdr:from>
    <xdr:to xmlns:xdr="http://schemas.openxmlformats.org/drawingml/2006/spreadsheetDrawing">
      <xdr:col>67</xdr:col>
      <xdr:colOff>101600</xdr:colOff>
      <xdr:row>39</xdr:row>
      <xdr:rowOff>149860</xdr:rowOff>
    </xdr:to>
    <xdr:sp macro="" textlink="">
      <xdr:nvSpPr>
        <xdr:cNvPr id="546" name="楕円 545"/>
        <xdr:cNvSpPr/>
      </xdr:nvSpPr>
      <xdr:spPr>
        <a:xfrm>
          <a:off x="12508230" y="649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39</xdr:row>
      <xdr:rowOff>140970</xdr:rowOff>
    </xdr:from>
    <xdr:ext cx="248285" cy="259080"/>
    <xdr:sp macro="" textlink="">
      <xdr:nvSpPr>
        <xdr:cNvPr id="547" name="テキスト ボックス 546"/>
        <xdr:cNvSpPr txBox="1"/>
      </xdr:nvSpPr>
      <xdr:spPr>
        <a:xfrm>
          <a:off x="12438380" y="65862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8" name="正方形/長方形 547"/>
        <xdr:cNvSpPr/>
      </xdr:nvSpPr>
      <xdr:spPr>
        <a:xfrm>
          <a:off x="1219835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9" name="正方形/長方形 548"/>
        <xdr:cNvSpPr/>
      </xdr:nvSpPr>
      <xdr:spPr>
        <a:xfrm>
          <a:off x="123215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0" name="正方形/長方形 549"/>
        <xdr:cNvSpPr/>
      </xdr:nvSpPr>
      <xdr:spPr>
        <a:xfrm>
          <a:off x="123215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1" name="正方形/長方形 550"/>
        <xdr:cNvSpPr/>
      </xdr:nvSpPr>
      <xdr:spPr>
        <a:xfrm>
          <a:off x="1331849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2" name="正方形/長方形 551"/>
        <xdr:cNvSpPr/>
      </xdr:nvSpPr>
      <xdr:spPr>
        <a:xfrm>
          <a:off x="1331849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3" name="正方形/長方形 552"/>
        <xdr:cNvSpPr/>
      </xdr:nvSpPr>
      <xdr:spPr>
        <a:xfrm>
          <a:off x="1443863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4" name="正方形/長方形 553"/>
        <xdr:cNvSpPr/>
      </xdr:nvSpPr>
      <xdr:spPr>
        <a:xfrm>
          <a:off x="1443863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83185</xdr:rowOff>
    </xdr:to>
    <xdr:sp macro="" textlink="">
      <xdr:nvSpPr>
        <xdr:cNvPr id="555" name="正方形/長方形 554"/>
        <xdr:cNvSpPr/>
      </xdr:nvSpPr>
      <xdr:spPr>
        <a:xfrm>
          <a:off x="1219835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8615" cy="224790"/>
    <xdr:sp macro="" textlink="">
      <xdr:nvSpPr>
        <xdr:cNvPr id="556" name="テキスト ボックス 555"/>
        <xdr:cNvSpPr txBox="1"/>
      </xdr:nvSpPr>
      <xdr:spPr>
        <a:xfrm>
          <a:off x="12160250" y="777240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83185</xdr:rowOff>
    </xdr:from>
    <xdr:to xmlns:xdr="http://schemas.openxmlformats.org/drawingml/2006/spreadsheetDrawing">
      <xdr:col>89</xdr:col>
      <xdr:colOff>177800</xdr:colOff>
      <xdr:row>61</xdr:row>
      <xdr:rowOff>83185</xdr:rowOff>
    </xdr:to>
    <xdr:cxnSp macro="">
      <xdr:nvCxnSpPr>
        <xdr:cNvPr id="557" name="直線コネクタ 556"/>
        <xdr:cNvCxnSpPr/>
      </xdr:nvCxnSpPr>
      <xdr:spPr>
        <a:xfrm>
          <a:off x="1219835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58</xdr:row>
      <xdr:rowOff>139700</xdr:rowOff>
    </xdr:from>
    <xdr:to xmlns:xdr="http://schemas.openxmlformats.org/drawingml/2006/spreadsheetDrawing">
      <xdr:col>89</xdr:col>
      <xdr:colOff>177800</xdr:colOff>
      <xdr:row>58</xdr:row>
      <xdr:rowOff>139700</xdr:rowOff>
    </xdr:to>
    <xdr:cxnSp macro="">
      <xdr:nvCxnSpPr>
        <xdr:cNvPr id="558" name="直線コネクタ 557"/>
        <xdr:cNvCxnSpPr/>
      </xdr:nvCxnSpPr>
      <xdr:spPr>
        <a:xfrm>
          <a:off x="12198350" y="9721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57</xdr:row>
      <xdr:rowOff>165100</xdr:rowOff>
    </xdr:from>
    <xdr:ext cx="248285" cy="258445"/>
    <xdr:sp macro="" textlink="">
      <xdr:nvSpPr>
        <xdr:cNvPr id="559" name="テキスト ボックス 558"/>
        <xdr:cNvSpPr txBox="1"/>
      </xdr:nvSpPr>
      <xdr:spPr>
        <a:xfrm>
          <a:off x="11953240" y="958215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25400</xdr:rowOff>
    </xdr:from>
    <xdr:to xmlns:xdr="http://schemas.openxmlformats.org/drawingml/2006/spreadsheetDrawing">
      <xdr:col>89</xdr:col>
      <xdr:colOff>177800</xdr:colOff>
      <xdr:row>56</xdr:row>
      <xdr:rowOff>25400</xdr:rowOff>
    </xdr:to>
    <xdr:cxnSp macro="">
      <xdr:nvCxnSpPr>
        <xdr:cNvPr id="560" name="直線コネクタ 559"/>
        <xdr:cNvCxnSpPr/>
      </xdr:nvCxnSpPr>
      <xdr:spPr>
        <a:xfrm>
          <a:off x="12198350" y="9277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55</xdr:row>
      <xdr:rowOff>54610</xdr:rowOff>
    </xdr:from>
    <xdr:ext cx="248285" cy="257810"/>
    <xdr:sp macro="" textlink="">
      <xdr:nvSpPr>
        <xdr:cNvPr id="561" name="テキスト ボックス 560"/>
        <xdr:cNvSpPr txBox="1"/>
      </xdr:nvSpPr>
      <xdr:spPr>
        <a:xfrm>
          <a:off x="11953240" y="914146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83185</xdr:rowOff>
    </xdr:from>
    <xdr:to xmlns:xdr="http://schemas.openxmlformats.org/drawingml/2006/spreadsheetDrawing">
      <xdr:col>89</xdr:col>
      <xdr:colOff>177800</xdr:colOff>
      <xdr:row>53</xdr:row>
      <xdr:rowOff>83185</xdr:rowOff>
    </xdr:to>
    <xdr:cxnSp macro="">
      <xdr:nvCxnSpPr>
        <xdr:cNvPr id="562" name="直線コネクタ 561"/>
        <xdr:cNvCxnSpPr/>
      </xdr:nvCxnSpPr>
      <xdr:spPr>
        <a:xfrm>
          <a:off x="12198350" y="8839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52</xdr:row>
      <xdr:rowOff>111760</xdr:rowOff>
    </xdr:from>
    <xdr:ext cx="248285" cy="258445"/>
    <xdr:sp macro="" textlink="">
      <xdr:nvSpPr>
        <xdr:cNvPr id="563" name="テキスト ボックス 562"/>
        <xdr:cNvSpPr txBox="1"/>
      </xdr:nvSpPr>
      <xdr:spPr>
        <a:xfrm>
          <a:off x="11953240" y="870331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139700</xdr:rowOff>
    </xdr:from>
    <xdr:to xmlns:xdr="http://schemas.openxmlformats.org/drawingml/2006/spreadsheetDrawing">
      <xdr:col>89</xdr:col>
      <xdr:colOff>177800</xdr:colOff>
      <xdr:row>50</xdr:row>
      <xdr:rowOff>139700</xdr:rowOff>
    </xdr:to>
    <xdr:cxnSp macro="">
      <xdr:nvCxnSpPr>
        <xdr:cNvPr id="564" name="直線コネクタ 563"/>
        <xdr:cNvCxnSpPr/>
      </xdr:nvCxnSpPr>
      <xdr:spPr>
        <a:xfrm>
          <a:off x="12198350" y="8401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49</xdr:row>
      <xdr:rowOff>165100</xdr:rowOff>
    </xdr:from>
    <xdr:ext cx="248285" cy="258445"/>
    <xdr:sp macro="" textlink="">
      <xdr:nvSpPr>
        <xdr:cNvPr id="565" name="テキスト ボックス 564"/>
        <xdr:cNvSpPr txBox="1"/>
      </xdr:nvSpPr>
      <xdr:spPr>
        <a:xfrm>
          <a:off x="11953240" y="826135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6" name="直線コネクタ 565"/>
        <xdr:cNvCxnSpPr/>
      </xdr:nvCxnSpPr>
      <xdr:spPr>
        <a:xfrm>
          <a:off x="1219835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8285" cy="257810"/>
    <xdr:sp macro="" textlink="">
      <xdr:nvSpPr>
        <xdr:cNvPr id="567" name="テキスト ボックス 566"/>
        <xdr:cNvSpPr txBox="1"/>
      </xdr:nvSpPr>
      <xdr:spPr>
        <a:xfrm>
          <a:off x="11953240" y="782066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83185</xdr:rowOff>
    </xdr:to>
    <xdr:sp macro="" textlink="">
      <xdr:nvSpPr>
        <xdr:cNvPr id="568" name="失業対策事業費グラフ枠"/>
        <xdr:cNvSpPr/>
      </xdr:nvSpPr>
      <xdr:spPr>
        <a:xfrm>
          <a:off x="1219835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58</xdr:row>
      <xdr:rowOff>139700</xdr:rowOff>
    </xdr:from>
    <xdr:to xmlns:xdr="http://schemas.openxmlformats.org/drawingml/2006/spreadsheetDrawing">
      <xdr:col>85</xdr:col>
      <xdr:colOff>126365</xdr:colOff>
      <xdr:row>58</xdr:row>
      <xdr:rowOff>139700</xdr:rowOff>
    </xdr:to>
    <xdr:cxnSp macro="">
      <xdr:nvCxnSpPr>
        <xdr:cNvPr id="569" name="直線コネクタ 568"/>
        <xdr:cNvCxnSpPr/>
      </xdr:nvCxnSpPr>
      <xdr:spPr>
        <a:xfrm>
          <a:off x="15993745" y="972185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10160</xdr:rowOff>
    </xdr:from>
    <xdr:ext cx="248920" cy="259080"/>
    <xdr:sp macro="" textlink="">
      <xdr:nvSpPr>
        <xdr:cNvPr id="570" name="失業対策事業費最小値テキスト"/>
        <xdr:cNvSpPr txBox="1"/>
      </xdr:nvSpPr>
      <xdr:spPr>
        <a:xfrm>
          <a:off x="16046450" y="9757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139700</xdr:rowOff>
    </xdr:from>
    <xdr:to xmlns:xdr="http://schemas.openxmlformats.org/drawingml/2006/spreadsheetDrawing">
      <xdr:col>86</xdr:col>
      <xdr:colOff>25400</xdr:colOff>
      <xdr:row>58</xdr:row>
      <xdr:rowOff>139700</xdr:rowOff>
    </xdr:to>
    <xdr:cxnSp macro="">
      <xdr:nvCxnSpPr>
        <xdr:cNvPr id="571" name="直線コネクタ 570"/>
        <xdr:cNvCxnSpPr/>
      </xdr:nvCxnSpPr>
      <xdr:spPr>
        <a:xfrm>
          <a:off x="15906750" y="97218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10160</xdr:rowOff>
    </xdr:from>
    <xdr:ext cx="248920" cy="259080"/>
    <xdr:sp macro="" textlink="">
      <xdr:nvSpPr>
        <xdr:cNvPr id="572" name="失業対策事業費最大値テキスト"/>
        <xdr:cNvSpPr txBox="1"/>
      </xdr:nvSpPr>
      <xdr:spPr>
        <a:xfrm>
          <a:off x="16046450" y="9427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139700</xdr:rowOff>
    </xdr:from>
    <xdr:to xmlns:xdr="http://schemas.openxmlformats.org/drawingml/2006/spreadsheetDrawing">
      <xdr:col>86</xdr:col>
      <xdr:colOff>25400</xdr:colOff>
      <xdr:row>58</xdr:row>
      <xdr:rowOff>139700</xdr:rowOff>
    </xdr:to>
    <xdr:cxnSp macro="">
      <xdr:nvCxnSpPr>
        <xdr:cNvPr id="573" name="直線コネクタ 572"/>
        <xdr:cNvCxnSpPr/>
      </xdr:nvCxnSpPr>
      <xdr:spPr>
        <a:xfrm>
          <a:off x="15906750" y="97218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139700</xdr:rowOff>
    </xdr:from>
    <xdr:to xmlns:xdr="http://schemas.openxmlformats.org/drawingml/2006/spreadsheetDrawing">
      <xdr:col>85</xdr:col>
      <xdr:colOff>127000</xdr:colOff>
      <xdr:row>58</xdr:row>
      <xdr:rowOff>139700</xdr:rowOff>
    </xdr:to>
    <xdr:cxnSp macro="">
      <xdr:nvCxnSpPr>
        <xdr:cNvPr id="574" name="直線コネクタ 573"/>
        <xdr:cNvCxnSpPr/>
      </xdr:nvCxnSpPr>
      <xdr:spPr>
        <a:xfrm>
          <a:off x="15172690" y="9721850"/>
          <a:ext cx="8229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67310</xdr:rowOff>
    </xdr:from>
    <xdr:ext cx="248920" cy="259080"/>
    <xdr:sp macro="" textlink="">
      <xdr:nvSpPr>
        <xdr:cNvPr id="575" name="失業対策事業費平均値テキスト"/>
        <xdr:cNvSpPr txBox="1"/>
      </xdr:nvSpPr>
      <xdr:spPr>
        <a:xfrm>
          <a:off x="16046450" y="9649460"/>
          <a:ext cx="248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88900</xdr:rowOff>
    </xdr:from>
    <xdr:to xmlns:xdr="http://schemas.openxmlformats.org/drawingml/2006/spreadsheetDrawing">
      <xdr:col>85</xdr:col>
      <xdr:colOff>177800</xdr:colOff>
      <xdr:row>59</xdr:row>
      <xdr:rowOff>19050</xdr:rowOff>
    </xdr:to>
    <xdr:sp macro="" textlink="">
      <xdr:nvSpPr>
        <xdr:cNvPr id="576" name="フローチャート: 判断 575"/>
        <xdr:cNvSpPr/>
      </xdr:nvSpPr>
      <xdr:spPr>
        <a:xfrm>
          <a:off x="15944850" y="9671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139700</xdr:rowOff>
    </xdr:from>
    <xdr:to xmlns:xdr="http://schemas.openxmlformats.org/drawingml/2006/spreadsheetDrawing">
      <xdr:col>81</xdr:col>
      <xdr:colOff>50800</xdr:colOff>
      <xdr:row>58</xdr:row>
      <xdr:rowOff>139700</xdr:rowOff>
    </xdr:to>
    <xdr:cxnSp macro="">
      <xdr:nvCxnSpPr>
        <xdr:cNvPr id="577" name="直線コネクタ 576"/>
        <xdr:cNvCxnSpPr/>
      </xdr:nvCxnSpPr>
      <xdr:spPr>
        <a:xfrm>
          <a:off x="14302740" y="97218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58</xdr:row>
      <xdr:rowOff>88900</xdr:rowOff>
    </xdr:from>
    <xdr:to xmlns:xdr="http://schemas.openxmlformats.org/drawingml/2006/spreadsheetDrawing">
      <xdr:col>81</xdr:col>
      <xdr:colOff>101600</xdr:colOff>
      <xdr:row>59</xdr:row>
      <xdr:rowOff>19050</xdr:rowOff>
    </xdr:to>
    <xdr:sp macro="" textlink="">
      <xdr:nvSpPr>
        <xdr:cNvPr id="578" name="フローチャート: 判断 577"/>
        <xdr:cNvSpPr/>
      </xdr:nvSpPr>
      <xdr:spPr>
        <a:xfrm>
          <a:off x="15121890" y="9671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59</xdr:row>
      <xdr:rowOff>10160</xdr:rowOff>
    </xdr:from>
    <xdr:ext cx="248285" cy="259080"/>
    <xdr:sp macro="" textlink="">
      <xdr:nvSpPr>
        <xdr:cNvPr id="579" name="テキスト ボックス 578"/>
        <xdr:cNvSpPr txBox="1"/>
      </xdr:nvSpPr>
      <xdr:spPr>
        <a:xfrm>
          <a:off x="15052040" y="9757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139700</xdr:rowOff>
    </xdr:from>
    <xdr:to xmlns:xdr="http://schemas.openxmlformats.org/drawingml/2006/spreadsheetDrawing">
      <xdr:col>76</xdr:col>
      <xdr:colOff>114300</xdr:colOff>
      <xdr:row>58</xdr:row>
      <xdr:rowOff>139700</xdr:rowOff>
    </xdr:to>
    <xdr:cxnSp macro="">
      <xdr:nvCxnSpPr>
        <xdr:cNvPr id="580" name="直線コネクタ 579"/>
        <xdr:cNvCxnSpPr/>
      </xdr:nvCxnSpPr>
      <xdr:spPr>
        <a:xfrm>
          <a:off x="13432790" y="97218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88900</xdr:rowOff>
    </xdr:from>
    <xdr:to xmlns:xdr="http://schemas.openxmlformats.org/drawingml/2006/spreadsheetDrawing">
      <xdr:col>76</xdr:col>
      <xdr:colOff>165100</xdr:colOff>
      <xdr:row>59</xdr:row>
      <xdr:rowOff>19050</xdr:rowOff>
    </xdr:to>
    <xdr:sp macro="" textlink="">
      <xdr:nvSpPr>
        <xdr:cNvPr id="581" name="フローチャート: 判断 580"/>
        <xdr:cNvSpPr/>
      </xdr:nvSpPr>
      <xdr:spPr>
        <a:xfrm>
          <a:off x="14251940" y="9671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59</xdr:row>
      <xdr:rowOff>10160</xdr:rowOff>
    </xdr:from>
    <xdr:ext cx="248285" cy="259080"/>
    <xdr:sp macro="" textlink="">
      <xdr:nvSpPr>
        <xdr:cNvPr id="582" name="テキスト ボックス 581"/>
        <xdr:cNvSpPr txBox="1"/>
      </xdr:nvSpPr>
      <xdr:spPr>
        <a:xfrm>
          <a:off x="14182090" y="9757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139700</xdr:rowOff>
    </xdr:from>
    <xdr:to xmlns:xdr="http://schemas.openxmlformats.org/drawingml/2006/spreadsheetDrawing">
      <xdr:col>71</xdr:col>
      <xdr:colOff>177800</xdr:colOff>
      <xdr:row>58</xdr:row>
      <xdr:rowOff>139700</xdr:rowOff>
    </xdr:to>
    <xdr:cxnSp macro="">
      <xdr:nvCxnSpPr>
        <xdr:cNvPr id="583" name="直線コネクタ 582"/>
        <xdr:cNvCxnSpPr/>
      </xdr:nvCxnSpPr>
      <xdr:spPr>
        <a:xfrm>
          <a:off x="12559030" y="972185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88900</xdr:rowOff>
    </xdr:from>
    <xdr:to xmlns:xdr="http://schemas.openxmlformats.org/drawingml/2006/spreadsheetDrawing">
      <xdr:col>72</xdr:col>
      <xdr:colOff>38100</xdr:colOff>
      <xdr:row>59</xdr:row>
      <xdr:rowOff>19050</xdr:rowOff>
    </xdr:to>
    <xdr:sp macro="" textlink="">
      <xdr:nvSpPr>
        <xdr:cNvPr id="584" name="フローチャート: 判断 583"/>
        <xdr:cNvSpPr/>
      </xdr:nvSpPr>
      <xdr:spPr>
        <a:xfrm>
          <a:off x="13381990" y="967105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59</xdr:row>
      <xdr:rowOff>10160</xdr:rowOff>
    </xdr:from>
    <xdr:ext cx="248285" cy="259080"/>
    <xdr:sp macro="" textlink="">
      <xdr:nvSpPr>
        <xdr:cNvPr id="585" name="テキスト ボックス 584"/>
        <xdr:cNvSpPr txBox="1"/>
      </xdr:nvSpPr>
      <xdr:spPr>
        <a:xfrm>
          <a:off x="13308330" y="9757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51</xdr:row>
      <xdr:rowOff>146050</xdr:rowOff>
    </xdr:from>
    <xdr:to xmlns:xdr="http://schemas.openxmlformats.org/drawingml/2006/spreadsheetDrawing">
      <xdr:col>67</xdr:col>
      <xdr:colOff>101600</xdr:colOff>
      <xdr:row>52</xdr:row>
      <xdr:rowOff>76200</xdr:rowOff>
    </xdr:to>
    <xdr:sp macro="" textlink="">
      <xdr:nvSpPr>
        <xdr:cNvPr id="586" name="フローチャート: 判断 585"/>
        <xdr:cNvSpPr/>
      </xdr:nvSpPr>
      <xdr:spPr>
        <a:xfrm>
          <a:off x="12508230" y="85725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50</xdr:row>
      <xdr:rowOff>92710</xdr:rowOff>
    </xdr:from>
    <xdr:ext cx="248285" cy="258445"/>
    <xdr:sp macro="" textlink="">
      <xdr:nvSpPr>
        <xdr:cNvPr id="587" name="テキスト ボックス 586"/>
        <xdr:cNvSpPr txBox="1"/>
      </xdr:nvSpPr>
      <xdr:spPr>
        <a:xfrm>
          <a:off x="12438380" y="83540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8" name="テキスト ボックス 587"/>
        <xdr:cNvSpPr txBox="1"/>
      </xdr:nvSpPr>
      <xdr:spPr>
        <a:xfrm>
          <a:off x="1580896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1365" cy="259080"/>
    <xdr:sp macro="" textlink="">
      <xdr:nvSpPr>
        <xdr:cNvPr id="589" name="テキスト ボックス 588"/>
        <xdr:cNvSpPr txBox="1"/>
      </xdr:nvSpPr>
      <xdr:spPr>
        <a:xfrm>
          <a:off x="149860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1365" cy="259080"/>
    <xdr:sp macro="" textlink="">
      <xdr:nvSpPr>
        <xdr:cNvPr id="590" name="テキスト ボックス 589"/>
        <xdr:cNvSpPr txBox="1"/>
      </xdr:nvSpPr>
      <xdr:spPr>
        <a:xfrm>
          <a:off x="1411605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1365" cy="259080"/>
    <xdr:sp macro="" textlink="">
      <xdr:nvSpPr>
        <xdr:cNvPr id="591" name="テキスト ボックス 590"/>
        <xdr:cNvSpPr txBox="1"/>
      </xdr:nvSpPr>
      <xdr:spPr>
        <a:xfrm>
          <a:off x="132461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1365" cy="259080"/>
    <xdr:sp macro="" textlink="">
      <xdr:nvSpPr>
        <xdr:cNvPr id="592" name="テキスト ボックス 591"/>
        <xdr:cNvSpPr txBox="1"/>
      </xdr:nvSpPr>
      <xdr:spPr>
        <a:xfrm>
          <a:off x="1237234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88900</xdr:rowOff>
    </xdr:from>
    <xdr:to xmlns:xdr="http://schemas.openxmlformats.org/drawingml/2006/spreadsheetDrawing">
      <xdr:col>85</xdr:col>
      <xdr:colOff>177800</xdr:colOff>
      <xdr:row>59</xdr:row>
      <xdr:rowOff>19050</xdr:rowOff>
    </xdr:to>
    <xdr:sp macro="" textlink="">
      <xdr:nvSpPr>
        <xdr:cNvPr id="593" name="楕円 592"/>
        <xdr:cNvSpPr/>
      </xdr:nvSpPr>
      <xdr:spPr>
        <a:xfrm>
          <a:off x="15944850" y="9671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124460</xdr:rowOff>
    </xdr:from>
    <xdr:ext cx="248920" cy="258445"/>
    <xdr:sp macro="" textlink="">
      <xdr:nvSpPr>
        <xdr:cNvPr id="594" name="失業対策事業費該当値テキスト"/>
        <xdr:cNvSpPr txBox="1"/>
      </xdr:nvSpPr>
      <xdr:spPr>
        <a:xfrm>
          <a:off x="16046450" y="95415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88900</xdr:rowOff>
    </xdr:from>
    <xdr:to xmlns:xdr="http://schemas.openxmlformats.org/drawingml/2006/spreadsheetDrawing">
      <xdr:col>81</xdr:col>
      <xdr:colOff>101600</xdr:colOff>
      <xdr:row>59</xdr:row>
      <xdr:rowOff>19050</xdr:rowOff>
    </xdr:to>
    <xdr:sp macro="" textlink="">
      <xdr:nvSpPr>
        <xdr:cNvPr id="595" name="楕円 594"/>
        <xdr:cNvSpPr/>
      </xdr:nvSpPr>
      <xdr:spPr>
        <a:xfrm>
          <a:off x="15121890" y="9671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57</xdr:row>
      <xdr:rowOff>35560</xdr:rowOff>
    </xdr:from>
    <xdr:ext cx="248285" cy="259080"/>
    <xdr:sp macro="" textlink="">
      <xdr:nvSpPr>
        <xdr:cNvPr id="596" name="テキスト ボックス 595"/>
        <xdr:cNvSpPr txBox="1"/>
      </xdr:nvSpPr>
      <xdr:spPr>
        <a:xfrm>
          <a:off x="15052040" y="94526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88900</xdr:rowOff>
    </xdr:from>
    <xdr:to xmlns:xdr="http://schemas.openxmlformats.org/drawingml/2006/spreadsheetDrawing">
      <xdr:col>76</xdr:col>
      <xdr:colOff>165100</xdr:colOff>
      <xdr:row>59</xdr:row>
      <xdr:rowOff>19050</xdr:rowOff>
    </xdr:to>
    <xdr:sp macro="" textlink="">
      <xdr:nvSpPr>
        <xdr:cNvPr id="597" name="楕円 596"/>
        <xdr:cNvSpPr/>
      </xdr:nvSpPr>
      <xdr:spPr>
        <a:xfrm>
          <a:off x="14251940" y="9671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57</xdr:row>
      <xdr:rowOff>35560</xdr:rowOff>
    </xdr:from>
    <xdr:ext cx="248285" cy="259080"/>
    <xdr:sp macro="" textlink="">
      <xdr:nvSpPr>
        <xdr:cNvPr id="598" name="テキスト ボックス 597"/>
        <xdr:cNvSpPr txBox="1"/>
      </xdr:nvSpPr>
      <xdr:spPr>
        <a:xfrm>
          <a:off x="14182090" y="94526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88900</xdr:rowOff>
    </xdr:from>
    <xdr:to xmlns:xdr="http://schemas.openxmlformats.org/drawingml/2006/spreadsheetDrawing">
      <xdr:col>72</xdr:col>
      <xdr:colOff>38100</xdr:colOff>
      <xdr:row>59</xdr:row>
      <xdr:rowOff>19050</xdr:rowOff>
    </xdr:to>
    <xdr:sp macro="" textlink="">
      <xdr:nvSpPr>
        <xdr:cNvPr id="599" name="楕円 598"/>
        <xdr:cNvSpPr/>
      </xdr:nvSpPr>
      <xdr:spPr>
        <a:xfrm>
          <a:off x="13381990" y="96710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57</xdr:row>
      <xdr:rowOff>35560</xdr:rowOff>
    </xdr:from>
    <xdr:ext cx="248285" cy="259080"/>
    <xdr:sp macro="" textlink="">
      <xdr:nvSpPr>
        <xdr:cNvPr id="600" name="テキスト ボックス 599"/>
        <xdr:cNvSpPr txBox="1"/>
      </xdr:nvSpPr>
      <xdr:spPr>
        <a:xfrm>
          <a:off x="13308330" y="94526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88900</xdr:rowOff>
    </xdr:from>
    <xdr:to xmlns:xdr="http://schemas.openxmlformats.org/drawingml/2006/spreadsheetDrawing">
      <xdr:col>67</xdr:col>
      <xdr:colOff>101600</xdr:colOff>
      <xdr:row>59</xdr:row>
      <xdr:rowOff>19050</xdr:rowOff>
    </xdr:to>
    <xdr:sp macro="" textlink="">
      <xdr:nvSpPr>
        <xdr:cNvPr id="601" name="楕円 600"/>
        <xdr:cNvSpPr/>
      </xdr:nvSpPr>
      <xdr:spPr>
        <a:xfrm>
          <a:off x="12508230" y="9671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59</xdr:row>
      <xdr:rowOff>10160</xdr:rowOff>
    </xdr:from>
    <xdr:ext cx="248285" cy="259080"/>
    <xdr:sp macro="" textlink="">
      <xdr:nvSpPr>
        <xdr:cNvPr id="602" name="テキスト ボックス 601"/>
        <xdr:cNvSpPr txBox="1"/>
      </xdr:nvSpPr>
      <xdr:spPr>
        <a:xfrm>
          <a:off x="12438380" y="9757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3" name="正方形/長方形 602"/>
        <xdr:cNvSpPr/>
      </xdr:nvSpPr>
      <xdr:spPr>
        <a:xfrm>
          <a:off x="1219835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4" name="正方形/長方形 603"/>
        <xdr:cNvSpPr/>
      </xdr:nvSpPr>
      <xdr:spPr>
        <a:xfrm>
          <a:off x="123215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5" name="正方形/長方形 604"/>
        <xdr:cNvSpPr/>
      </xdr:nvSpPr>
      <xdr:spPr>
        <a:xfrm>
          <a:off x="123215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6" name="正方形/長方形 605"/>
        <xdr:cNvSpPr/>
      </xdr:nvSpPr>
      <xdr:spPr>
        <a:xfrm>
          <a:off x="1331849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7" name="正方形/長方形 606"/>
        <xdr:cNvSpPr/>
      </xdr:nvSpPr>
      <xdr:spPr>
        <a:xfrm>
          <a:off x="1331849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8" name="正方形/長方形 607"/>
        <xdr:cNvSpPr/>
      </xdr:nvSpPr>
      <xdr:spPr>
        <a:xfrm>
          <a:off x="1443863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9" name="正方形/長方形 608"/>
        <xdr:cNvSpPr/>
      </xdr:nvSpPr>
      <xdr:spPr>
        <a:xfrm>
          <a:off x="1443863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68,627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83185</xdr:rowOff>
    </xdr:to>
    <xdr:sp macro="" textlink="">
      <xdr:nvSpPr>
        <xdr:cNvPr id="610" name="正方形/長方形 609"/>
        <xdr:cNvSpPr/>
      </xdr:nvSpPr>
      <xdr:spPr>
        <a:xfrm>
          <a:off x="1219835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8615" cy="224790"/>
    <xdr:sp macro="" textlink="">
      <xdr:nvSpPr>
        <xdr:cNvPr id="611" name="テキスト ボックス 610"/>
        <xdr:cNvSpPr txBox="1"/>
      </xdr:nvSpPr>
      <xdr:spPr>
        <a:xfrm>
          <a:off x="12160250" y="1107440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83185</xdr:rowOff>
    </xdr:from>
    <xdr:to xmlns:xdr="http://schemas.openxmlformats.org/drawingml/2006/spreadsheetDrawing">
      <xdr:col>89</xdr:col>
      <xdr:colOff>177800</xdr:colOff>
      <xdr:row>81</xdr:row>
      <xdr:rowOff>83185</xdr:rowOff>
    </xdr:to>
    <xdr:cxnSp macro="">
      <xdr:nvCxnSpPr>
        <xdr:cNvPr id="612" name="直線コネクタ 611"/>
        <xdr:cNvCxnSpPr/>
      </xdr:nvCxnSpPr>
      <xdr:spPr>
        <a:xfrm>
          <a:off x="1219835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13" name="直線コネクタ 612"/>
        <xdr:cNvCxnSpPr/>
      </xdr:nvCxnSpPr>
      <xdr:spPr>
        <a:xfrm>
          <a:off x="12198350" y="13023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165100</xdr:rowOff>
    </xdr:from>
    <xdr:ext cx="248285" cy="258445"/>
    <xdr:sp macro="" textlink="">
      <xdr:nvSpPr>
        <xdr:cNvPr id="614" name="テキスト ボックス 613"/>
        <xdr:cNvSpPr txBox="1"/>
      </xdr:nvSpPr>
      <xdr:spPr>
        <a:xfrm>
          <a:off x="11953240" y="1288415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15" name="直線コネクタ 614"/>
        <xdr:cNvCxnSpPr/>
      </xdr:nvCxnSpPr>
      <xdr:spPr>
        <a:xfrm>
          <a:off x="12198350" y="12579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75</xdr:row>
      <xdr:rowOff>54610</xdr:rowOff>
    </xdr:from>
    <xdr:ext cx="594995" cy="257810"/>
    <xdr:sp macro="" textlink="">
      <xdr:nvSpPr>
        <xdr:cNvPr id="616" name="テキスト ボックス 615"/>
        <xdr:cNvSpPr txBox="1"/>
      </xdr:nvSpPr>
      <xdr:spPr>
        <a:xfrm>
          <a:off x="11614150" y="1244346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83185</xdr:rowOff>
    </xdr:from>
    <xdr:to xmlns:xdr="http://schemas.openxmlformats.org/drawingml/2006/spreadsheetDrawing">
      <xdr:col>89</xdr:col>
      <xdr:colOff>177800</xdr:colOff>
      <xdr:row>73</xdr:row>
      <xdr:rowOff>83185</xdr:rowOff>
    </xdr:to>
    <xdr:cxnSp macro="">
      <xdr:nvCxnSpPr>
        <xdr:cNvPr id="617" name="直線コネクタ 616"/>
        <xdr:cNvCxnSpPr/>
      </xdr:nvCxnSpPr>
      <xdr:spPr>
        <a:xfrm>
          <a:off x="12198350" y="12141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72</xdr:row>
      <xdr:rowOff>111760</xdr:rowOff>
    </xdr:from>
    <xdr:ext cx="594995" cy="258445"/>
    <xdr:sp macro="" textlink="">
      <xdr:nvSpPr>
        <xdr:cNvPr id="618" name="テキスト ボックス 617"/>
        <xdr:cNvSpPr txBox="1"/>
      </xdr:nvSpPr>
      <xdr:spPr>
        <a:xfrm>
          <a:off x="11614150" y="120053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19" name="直線コネクタ 618"/>
        <xdr:cNvCxnSpPr/>
      </xdr:nvCxnSpPr>
      <xdr:spPr>
        <a:xfrm>
          <a:off x="12198350" y="11703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165100</xdr:rowOff>
    </xdr:from>
    <xdr:ext cx="594995" cy="258445"/>
    <xdr:sp macro="" textlink="">
      <xdr:nvSpPr>
        <xdr:cNvPr id="620" name="テキスト ボックス 619"/>
        <xdr:cNvSpPr txBox="1"/>
      </xdr:nvSpPr>
      <xdr:spPr>
        <a:xfrm>
          <a:off x="11614150" y="1156335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1" name="直線コネクタ 620"/>
        <xdr:cNvCxnSpPr/>
      </xdr:nvCxnSpPr>
      <xdr:spPr>
        <a:xfrm>
          <a:off x="1219835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995" cy="257810"/>
    <xdr:sp macro="" textlink="">
      <xdr:nvSpPr>
        <xdr:cNvPr id="622" name="テキスト ボックス 621"/>
        <xdr:cNvSpPr txBox="1"/>
      </xdr:nvSpPr>
      <xdr:spPr>
        <a:xfrm>
          <a:off x="11614150" y="1112266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83185</xdr:rowOff>
    </xdr:to>
    <xdr:sp macro="" textlink="">
      <xdr:nvSpPr>
        <xdr:cNvPr id="623" name="公債費グラフ枠"/>
        <xdr:cNvSpPr/>
      </xdr:nvSpPr>
      <xdr:spPr>
        <a:xfrm>
          <a:off x="1219835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72</xdr:row>
      <xdr:rowOff>33020</xdr:rowOff>
    </xdr:from>
    <xdr:to xmlns:xdr="http://schemas.openxmlformats.org/drawingml/2006/spreadsheetDrawing">
      <xdr:col>85</xdr:col>
      <xdr:colOff>126365</xdr:colOff>
      <xdr:row>78</xdr:row>
      <xdr:rowOff>139065</xdr:rowOff>
    </xdr:to>
    <xdr:cxnSp macro="">
      <xdr:nvCxnSpPr>
        <xdr:cNvPr id="624" name="直線コネクタ 623"/>
        <xdr:cNvCxnSpPr/>
      </xdr:nvCxnSpPr>
      <xdr:spPr>
        <a:xfrm flipV="1">
          <a:off x="15993745" y="11926570"/>
          <a:ext cx="1270" cy="1096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143510</xdr:rowOff>
    </xdr:from>
    <xdr:ext cx="377825" cy="258445"/>
    <xdr:sp macro="" textlink="">
      <xdr:nvSpPr>
        <xdr:cNvPr id="625" name="公債費最小値テキスト"/>
        <xdr:cNvSpPr txBox="1"/>
      </xdr:nvSpPr>
      <xdr:spPr>
        <a:xfrm>
          <a:off x="16046450" y="13027660"/>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139065</xdr:rowOff>
    </xdr:from>
    <xdr:to xmlns:xdr="http://schemas.openxmlformats.org/drawingml/2006/spreadsheetDrawing">
      <xdr:col>86</xdr:col>
      <xdr:colOff>25400</xdr:colOff>
      <xdr:row>78</xdr:row>
      <xdr:rowOff>139065</xdr:rowOff>
    </xdr:to>
    <xdr:cxnSp macro="">
      <xdr:nvCxnSpPr>
        <xdr:cNvPr id="626" name="直線コネクタ 625"/>
        <xdr:cNvCxnSpPr/>
      </xdr:nvCxnSpPr>
      <xdr:spPr>
        <a:xfrm>
          <a:off x="15906750" y="1302321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151130</xdr:rowOff>
    </xdr:from>
    <xdr:ext cx="598170" cy="258445"/>
    <xdr:sp macro="" textlink="">
      <xdr:nvSpPr>
        <xdr:cNvPr id="627" name="公債費最大値テキスト"/>
        <xdr:cNvSpPr txBox="1"/>
      </xdr:nvSpPr>
      <xdr:spPr>
        <a:xfrm>
          <a:off x="16046450" y="117144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248,299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72</xdr:row>
      <xdr:rowOff>33020</xdr:rowOff>
    </xdr:from>
    <xdr:to xmlns:xdr="http://schemas.openxmlformats.org/drawingml/2006/spreadsheetDrawing">
      <xdr:col>86</xdr:col>
      <xdr:colOff>25400</xdr:colOff>
      <xdr:row>72</xdr:row>
      <xdr:rowOff>33020</xdr:rowOff>
    </xdr:to>
    <xdr:cxnSp macro="">
      <xdr:nvCxnSpPr>
        <xdr:cNvPr id="628" name="直線コネクタ 627"/>
        <xdr:cNvCxnSpPr/>
      </xdr:nvCxnSpPr>
      <xdr:spPr>
        <a:xfrm>
          <a:off x="15906750" y="119265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74</xdr:row>
      <xdr:rowOff>35560</xdr:rowOff>
    </xdr:from>
    <xdr:to xmlns:xdr="http://schemas.openxmlformats.org/drawingml/2006/spreadsheetDrawing">
      <xdr:col>85</xdr:col>
      <xdr:colOff>127000</xdr:colOff>
      <xdr:row>74</xdr:row>
      <xdr:rowOff>40640</xdr:rowOff>
    </xdr:to>
    <xdr:cxnSp macro="">
      <xdr:nvCxnSpPr>
        <xdr:cNvPr id="629" name="直線コネクタ 628"/>
        <xdr:cNvCxnSpPr/>
      </xdr:nvCxnSpPr>
      <xdr:spPr>
        <a:xfrm>
          <a:off x="15172690" y="12259310"/>
          <a:ext cx="82296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75</xdr:row>
      <xdr:rowOff>3810</xdr:rowOff>
    </xdr:from>
    <xdr:ext cx="598170" cy="259080"/>
    <xdr:sp macro="" textlink="">
      <xdr:nvSpPr>
        <xdr:cNvPr id="630" name="公債費平均値テキスト"/>
        <xdr:cNvSpPr txBox="1"/>
      </xdr:nvSpPr>
      <xdr:spPr>
        <a:xfrm>
          <a:off x="16046450" y="12392660"/>
          <a:ext cx="5981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25400</xdr:rowOff>
    </xdr:from>
    <xdr:to xmlns:xdr="http://schemas.openxmlformats.org/drawingml/2006/spreadsheetDrawing">
      <xdr:col>85</xdr:col>
      <xdr:colOff>177800</xdr:colOff>
      <xdr:row>75</xdr:row>
      <xdr:rowOff>127000</xdr:rowOff>
    </xdr:to>
    <xdr:sp macro="" textlink="">
      <xdr:nvSpPr>
        <xdr:cNvPr id="631" name="フローチャート: 判断 630"/>
        <xdr:cNvSpPr/>
      </xdr:nvSpPr>
      <xdr:spPr>
        <a:xfrm>
          <a:off x="15944850" y="1241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74</xdr:row>
      <xdr:rowOff>35560</xdr:rowOff>
    </xdr:from>
    <xdr:to xmlns:xdr="http://schemas.openxmlformats.org/drawingml/2006/spreadsheetDrawing">
      <xdr:col>81</xdr:col>
      <xdr:colOff>50800</xdr:colOff>
      <xdr:row>74</xdr:row>
      <xdr:rowOff>87630</xdr:rowOff>
    </xdr:to>
    <xdr:cxnSp macro="">
      <xdr:nvCxnSpPr>
        <xdr:cNvPr id="632" name="直線コネクタ 631"/>
        <xdr:cNvCxnSpPr/>
      </xdr:nvCxnSpPr>
      <xdr:spPr>
        <a:xfrm flipV="1">
          <a:off x="14302740" y="12259310"/>
          <a:ext cx="86995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40640</xdr:rowOff>
    </xdr:from>
    <xdr:to xmlns:xdr="http://schemas.openxmlformats.org/drawingml/2006/spreadsheetDrawing">
      <xdr:col>81</xdr:col>
      <xdr:colOff>101600</xdr:colOff>
      <xdr:row>75</xdr:row>
      <xdr:rowOff>142240</xdr:rowOff>
    </xdr:to>
    <xdr:sp macro="" textlink="">
      <xdr:nvSpPr>
        <xdr:cNvPr id="633" name="フローチャート: 判断 632"/>
        <xdr:cNvSpPr/>
      </xdr:nvSpPr>
      <xdr:spPr>
        <a:xfrm>
          <a:off x="15121890" y="1242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75</xdr:row>
      <xdr:rowOff>133350</xdr:rowOff>
    </xdr:from>
    <xdr:ext cx="598170" cy="258445"/>
    <xdr:sp macro="" textlink="">
      <xdr:nvSpPr>
        <xdr:cNvPr id="634" name="テキスト ボックス 633"/>
        <xdr:cNvSpPr txBox="1"/>
      </xdr:nvSpPr>
      <xdr:spPr>
        <a:xfrm>
          <a:off x="14880590" y="125222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74</xdr:row>
      <xdr:rowOff>87630</xdr:rowOff>
    </xdr:from>
    <xdr:to xmlns:xdr="http://schemas.openxmlformats.org/drawingml/2006/spreadsheetDrawing">
      <xdr:col>76</xdr:col>
      <xdr:colOff>114300</xdr:colOff>
      <xdr:row>74</xdr:row>
      <xdr:rowOff>103505</xdr:rowOff>
    </xdr:to>
    <xdr:cxnSp macro="">
      <xdr:nvCxnSpPr>
        <xdr:cNvPr id="635" name="直線コネクタ 634"/>
        <xdr:cNvCxnSpPr/>
      </xdr:nvCxnSpPr>
      <xdr:spPr>
        <a:xfrm flipV="1">
          <a:off x="13432790" y="12311380"/>
          <a:ext cx="86995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8890</xdr:rowOff>
    </xdr:from>
    <xdr:to xmlns:xdr="http://schemas.openxmlformats.org/drawingml/2006/spreadsheetDrawing">
      <xdr:col>76</xdr:col>
      <xdr:colOff>165100</xdr:colOff>
      <xdr:row>75</xdr:row>
      <xdr:rowOff>110490</xdr:rowOff>
    </xdr:to>
    <xdr:sp macro="" textlink="">
      <xdr:nvSpPr>
        <xdr:cNvPr id="636" name="フローチャート: 判断 635"/>
        <xdr:cNvSpPr/>
      </xdr:nvSpPr>
      <xdr:spPr>
        <a:xfrm>
          <a:off x="14251940" y="1239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75</xdr:row>
      <xdr:rowOff>101600</xdr:rowOff>
    </xdr:from>
    <xdr:ext cx="598170" cy="259080"/>
    <xdr:sp macro="" textlink="">
      <xdr:nvSpPr>
        <xdr:cNvPr id="637" name="テキスト ボックス 636"/>
        <xdr:cNvSpPr txBox="1"/>
      </xdr:nvSpPr>
      <xdr:spPr>
        <a:xfrm>
          <a:off x="14006830" y="124904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74</xdr:row>
      <xdr:rowOff>103505</xdr:rowOff>
    </xdr:from>
    <xdr:to xmlns:xdr="http://schemas.openxmlformats.org/drawingml/2006/spreadsheetDrawing">
      <xdr:col>71</xdr:col>
      <xdr:colOff>177800</xdr:colOff>
      <xdr:row>74</xdr:row>
      <xdr:rowOff>121285</xdr:rowOff>
    </xdr:to>
    <xdr:cxnSp macro="">
      <xdr:nvCxnSpPr>
        <xdr:cNvPr id="638" name="直線コネクタ 637"/>
        <xdr:cNvCxnSpPr/>
      </xdr:nvCxnSpPr>
      <xdr:spPr>
        <a:xfrm flipV="1">
          <a:off x="12559030" y="12327255"/>
          <a:ext cx="87376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59055</xdr:rowOff>
    </xdr:from>
    <xdr:to xmlns:xdr="http://schemas.openxmlformats.org/drawingml/2006/spreadsheetDrawing">
      <xdr:col>72</xdr:col>
      <xdr:colOff>38100</xdr:colOff>
      <xdr:row>75</xdr:row>
      <xdr:rowOff>160655</xdr:rowOff>
    </xdr:to>
    <xdr:sp macro="" textlink="">
      <xdr:nvSpPr>
        <xdr:cNvPr id="639" name="フローチャート: 判断 638"/>
        <xdr:cNvSpPr/>
      </xdr:nvSpPr>
      <xdr:spPr>
        <a:xfrm>
          <a:off x="13381990" y="1244790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75</xdr:row>
      <xdr:rowOff>151765</xdr:rowOff>
    </xdr:from>
    <xdr:ext cx="598170" cy="258445"/>
    <xdr:sp macro="" textlink="">
      <xdr:nvSpPr>
        <xdr:cNvPr id="640" name="テキスト ボックス 639"/>
        <xdr:cNvSpPr txBox="1"/>
      </xdr:nvSpPr>
      <xdr:spPr>
        <a:xfrm>
          <a:off x="13136880" y="125406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95250</xdr:rowOff>
    </xdr:from>
    <xdr:to xmlns:xdr="http://schemas.openxmlformats.org/drawingml/2006/spreadsheetDrawing">
      <xdr:col>67</xdr:col>
      <xdr:colOff>101600</xdr:colOff>
      <xdr:row>76</xdr:row>
      <xdr:rowOff>25400</xdr:rowOff>
    </xdr:to>
    <xdr:sp macro="" textlink="">
      <xdr:nvSpPr>
        <xdr:cNvPr id="641" name="フローチャート: 判断 640"/>
        <xdr:cNvSpPr/>
      </xdr:nvSpPr>
      <xdr:spPr>
        <a:xfrm>
          <a:off x="12508230" y="124841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76</xdr:row>
      <xdr:rowOff>17145</xdr:rowOff>
    </xdr:from>
    <xdr:ext cx="598170" cy="258445"/>
    <xdr:sp macro="" textlink="">
      <xdr:nvSpPr>
        <xdr:cNvPr id="642" name="テキスト ボックス 641"/>
        <xdr:cNvSpPr txBox="1"/>
      </xdr:nvSpPr>
      <xdr:spPr>
        <a:xfrm>
          <a:off x="12266930" y="125710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3" name="テキスト ボックス 642"/>
        <xdr:cNvSpPr txBox="1"/>
      </xdr:nvSpPr>
      <xdr:spPr>
        <a:xfrm>
          <a:off x="1580896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1365" cy="259080"/>
    <xdr:sp macro="" textlink="">
      <xdr:nvSpPr>
        <xdr:cNvPr id="644" name="テキスト ボックス 643"/>
        <xdr:cNvSpPr txBox="1"/>
      </xdr:nvSpPr>
      <xdr:spPr>
        <a:xfrm>
          <a:off x="1498600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1365" cy="259080"/>
    <xdr:sp macro="" textlink="">
      <xdr:nvSpPr>
        <xdr:cNvPr id="645" name="テキスト ボックス 644"/>
        <xdr:cNvSpPr txBox="1"/>
      </xdr:nvSpPr>
      <xdr:spPr>
        <a:xfrm>
          <a:off x="1411605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1365" cy="259080"/>
    <xdr:sp macro="" textlink="">
      <xdr:nvSpPr>
        <xdr:cNvPr id="646" name="テキスト ボックス 645"/>
        <xdr:cNvSpPr txBox="1"/>
      </xdr:nvSpPr>
      <xdr:spPr>
        <a:xfrm>
          <a:off x="1324610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1365" cy="259080"/>
    <xdr:sp macro="" textlink="">
      <xdr:nvSpPr>
        <xdr:cNvPr id="647" name="テキスト ボックス 646"/>
        <xdr:cNvSpPr txBox="1"/>
      </xdr:nvSpPr>
      <xdr:spPr>
        <a:xfrm>
          <a:off x="1237234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73</xdr:row>
      <xdr:rowOff>161290</xdr:rowOff>
    </xdr:from>
    <xdr:to xmlns:xdr="http://schemas.openxmlformats.org/drawingml/2006/spreadsheetDrawing">
      <xdr:col>85</xdr:col>
      <xdr:colOff>177800</xdr:colOff>
      <xdr:row>74</xdr:row>
      <xdr:rowOff>91440</xdr:rowOff>
    </xdr:to>
    <xdr:sp macro="" textlink="">
      <xdr:nvSpPr>
        <xdr:cNvPr id="648" name="楕円 647"/>
        <xdr:cNvSpPr/>
      </xdr:nvSpPr>
      <xdr:spPr>
        <a:xfrm>
          <a:off x="15944850" y="122199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73</xdr:row>
      <xdr:rowOff>12700</xdr:rowOff>
    </xdr:from>
    <xdr:ext cx="598170" cy="259080"/>
    <xdr:sp macro="" textlink="">
      <xdr:nvSpPr>
        <xdr:cNvPr id="649" name="公債費該当値テキスト"/>
        <xdr:cNvSpPr txBox="1"/>
      </xdr:nvSpPr>
      <xdr:spPr>
        <a:xfrm>
          <a:off x="16046450" y="120713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171,634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73</xdr:row>
      <xdr:rowOff>156210</xdr:rowOff>
    </xdr:from>
    <xdr:to xmlns:xdr="http://schemas.openxmlformats.org/drawingml/2006/spreadsheetDrawing">
      <xdr:col>81</xdr:col>
      <xdr:colOff>101600</xdr:colOff>
      <xdr:row>74</xdr:row>
      <xdr:rowOff>86360</xdr:rowOff>
    </xdr:to>
    <xdr:sp macro="" textlink="">
      <xdr:nvSpPr>
        <xdr:cNvPr id="650" name="楕円 649"/>
        <xdr:cNvSpPr/>
      </xdr:nvSpPr>
      <xdr:spPr>
        <a:xfrm>
          <a:off x="15121890" y="122148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72</xdr:row>
      <xdr:rowOff>102870</xdr:rowOff>
    </xdr:from>
    <xdr:ext cx="598170" cy="259080"/>
    <xdr:sp macro="" textlink="">
      <xdr:nvSpPr>
        <xdr:cNvPr id="651" name="テキスト ボックス 650"/>
        <xdr:cNvSpPr txBox="1"/>
      </xdr:nvSpPr>
      <xdr:spPr>
        <a:xfrm>
          <a:off x="14880590" y="119964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172,744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74</xdr:row>
      <xdr:rowOff>36830</xdr:rowOff>
    </xdr:from>
    <xdr:to xmlns:xdr="http://schemas.openxmlformats.org/drawingml/2006/spreadsheetDrawing">
      <xdr:col>76</xdr:col>
      <xdr:colOff>165100</xdr:colOff>
      <xdr:row>74</xdr:row>
      <xdr:rowOff>138430</xdr:rowOff>
    </xdr:to>
    <xdr:sp macro="" textlink="">
      <xdr:nvSpPr>
        <xdr:cNvPr id="652" name="楕円 651"/>
        <xdr:cNvSpPr/>
      </xdr:nvSpPr>
      <xdr:spPr>
        <a:xfrm>
          <a:off x="14251940" y="1226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72</xdr:row>
      <xdr:rowOff>154940</xdr:rowOff>
    </xdr:from>
    <xdr:ext cx="598170" cy="258445"/>
    <xdr:sp macro="" textlink="">
      <xdr:nvSpPr>
        <xdr:cNvPr id="653" name="テキスト ボックス 652"/>
        <xdr:cNvSpPr txBox="1"/>
      </xdr:nvSpPr>
      <xdr:spPr>
        <a:xfrm>
          <a:off x="14006830" y="120484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161,378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74</xdr:row>
      <xdr:rowOff>52705</xdr:rowOff>
    </xdr:from>
    <xdr:to xmlns:xdr="http://schemas.openxmlformats.org/drawingml/2006/spreadsheetDrawing">
      <xdr:col>72</xdr:col>
      <xdr:colOff>38100</xdr:colOff>
      <xdr:row>74</xdr:row>
      <xdr:rowOff>154940</xdr:rowOff>
    </xdr:to>
    <xdr:sp macro="" textlink="">
      <xdr:nvSpPr>
        <xdr:cNvPr id="654" name="楕円 653"/>
        <xdr:cNvSpPr/>
      </xdr:nvSpPr>
      <xdr:spPr>
        <a:xfrm>
          <a:off x="13381990" y="12276455"/>
          <a:ext cx="9779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72</xdr:row>
      <xdr:rowOff>165100</xdr:rowOff>
    </xdr:from>
    <xdr:ext cx="598170" cy="258445"/>
    <xdr:sp macro="" textlink="">
      <xdr:nvSpPr>
        <xdr:cNvPr id="655" name="テキスト ボックス 654"/>
        <xdr:cNvSpPr txBox="1"/>
      </xdr:nvSpPr>
      <xdr:spPr>
        <a:xfrm>
          <a:off x="13136880" y="120586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157,979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74</xdr:row>
      <xdr:rowOff>70485</xdr:rowOff>
    </xdr:from>
    <xdr:to xmlns:xdr="http://schemas.openxmlformats.org/drawingml/2006/spreadsheetDrawing">
      <xdr:col>67</xdr:col>
      <xdr:colOff>101600</xdr:colOff>
      <xdr:row>75</xdr:row>
      <xdr:rowOff>635</xdr:rowOff>
    </xdr:to>
    <xdr:sp macro="" textlink="">
      <xdr:nvSpPr>
        <xdr:cNvPr id="656" name="楕円 655"/>
        <xdr:cNvSpPr/>
      </xdr:nvSpPr>
      <xdr:spPr>
        <a:xfrm>
          <a:off x="12508230" y="122942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73</xdr:row>
      <xdr:rowOff>17780</xdr:rowOff>
    </xdr:from>
    <xdr:ext cx="598170" cy="257810"/>
    <xdr:sp macro="" textlink="">
      <xdr:nvSpPr>
        <xdr:cNvPr id="657" name="テキスト ボックス 656"/>
        <xdr:cNvSpPr txBox="1"/>
      </xdr:nvSpPr>
      <xdr:spPr>
        <a:xfrm>
          <a:off x="12266930" y="12076430"/>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8" name="正方形/長方形 657"/>
        <xdr:cNvSpPr/>
      </xdr:nvSpPr>
      <xdr:spPr>
        <a:xfrm>
          <a:off x="1219835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9" name="正方形/長方形 658"/>
        <xdr:cNvSpPr/>
      </xdr:nvSpPr>
      <xdr:spPr>
        <a:xfrm>
          <a:off x="123215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0" name="正方形/長方形 659"/>
        <xdr:cNvSpPr/>
      </xdr:nvSpPr>
      <xdr:spPr>
        <a:xfrm>
          <a:off x="123215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1" name="正方形/長方形 660"/>
        <xdr:cNvSpPr/>
      </xdr:nvSpPr>
      <xdr:spPr>
        <a:xfrm>
          <a:off x="1331849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2" name="正方形/長方形 661"/>
        <xdr:cNvSpPr/>
      </xdr:nvSpPr>
      <xdr:spPr>
        <a:xfrm>
          <a:off x="1331849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3" name="正方形/長方形 662"/>
        <xdr:cNvSpPr/>
      </xdr:nvSpPr>
      <xdr:spPr>
        <a:xfrm>
          <a:off x="1443863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4" name="正方形/長方形 663"/>
        <xdr:cNvSpPr/>
      </xdr:nvSpPr>
      <xdr:spPr>
        <a:xfrm>
          <a:off x="1443863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33,801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5" name="正方形/長方形 664"/>
        <xdr:cNvSpPr/>
      </xdr:nvSpPr>
      <xdr:spPr>
        <a:xfrm>
          <a:off x="1219835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8615" cy="224790"/>
    <xdr:sp macro="" textlink="">
      <xdr:nvSpPr>
        <xdr:cNvPr id="666" name="テキスト ボックス 665"/>
        <xdr:cNvSpPr txBox="1"/>
      </xdr:nvSpPr>
      <xdr:spPr>
        <a:xfrm>
          <a:off x="12160250" y="1437640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7" name="直線コネクタ 666"/>
        <xdr:cNvCxnSpPr/>
      </xdr:nvCxnSpPr>
      <xdr:spPr>
        <a:xfrm>
          <a:off x="1219835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68" name="直線コネクタ 667"/>
        <xdr:cNvCxnSpPr/>
      </xdr:nvCxnSpPr>
      <xdr:spPr>
        <a:xfrm>
          <a:off x="12198350" y="16446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8285" cy="259080"/>
    <xdr:sp macro="" textlink="">
      <xdr:nvSpPr>
        <xdr:cNvPr id="669" name="テキスト ボックス 668"/>
        <xdr:cNvSpPr txBox="1"/>
      </xdr:nvSpPr>
      <xdr:spPr>
        <a:xfrm>
          <a:off x="11953240" y="163042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0" name="直線コネクタ 669"/>
        <xdr:cNvCxnSpPr/>
      </xdr:nvCxnSpPr>
      <xdr:spPr>
        <a:xfrm>
          <a:off x="12198350" y="16065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4995" cy="259080"/>
    <xdr:sp macro="" textlink="">
      <xdr:nvSpPr>
        <xdr:cNvPr id="671" name="テキスト ボックス 670"/>
        <xdr:cNvSpPr txBox="1"/>
      </xdr:nvSpPr>
      <xdr:spPr>
        <a:xfrm>
          <a:off x="11614150" y="159232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2" name="直線コネクタ 671"/>
        <xdr:cNvCxnSpPr/>
      </xdr:nvCxnSpPr>
      <xdr:spPr>
        <a:xfrm>
          <a:off x="12198350" y="15684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4995" cy="257810"/>
    <xdr:sp macro="" textlink="">
      <xdr:nvSpPr>
        <xdr:cNvPr id="673" name="テキスト ボックス 672"/>
        <xdr:cNvSpPr txBox="1"/>
      </xdr:nvSpPr>
      <xdr:spPr>
        <a:xfrm>
          <a:off x="11614150" y="1554226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4" name="直線コネクタ 673"/>
        <xdr:cNvCxnSpPr/>
      </xdr:nvCxnSpPr>
      <xdr:spPr>
        <a:xfrm>
          <a:off x="12198350" y="15303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4995" cy="259080"/>
    <xdr:sp macro="" textlink="">
      <xdr:nvSpPr>
        <xdr:cNvPr id="675" name="テキスト ボックス 674"/>
        <xdr:cNvSpPr txBox="1"/>
      </xdr:nvSpPr>
      <xdr:spPr>
        <a:xfrm>
          <a:off x="11614150" y="151612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76" name="直線コネクタ 675"/>
        <xdr:cNvCxnSpPr/>
      </xdr:nvCxnSpPr>
      <xdr:spPr>
        <a:xfrm>
          <a:off x="12198350" y="14928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4995" cy="258445"/>
    <xdr:sp macro="" textlink="">
      <xdr:nvSpPr>
        <xdr:cNvPr id="677" name="テキスト ボックス 676"/>
        <xdr:cNvSpPr txBox="1"/>
      </xdr:nvSpPr>
      <xdr:spPr>
        <a:xfrm>
          <a:off x="11614150" y="14792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8" name="直線コネクタ 677"/>
        <xdr:cNvCxnSpPr/>
      </xdr:nvCxnSpPr>
      <xdr:spPr>
        <a:xfrm>
          <a:off x="1219835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995" cy="257810"/>
    <xdr:sp macro="" textlink="">
      <xdr:nvSpPr>
        <xdr:cNvPr id="679" name="テキスト ボックス 678"/>
        <xdr:cNvSpPr txBox="1"/>
      </xdr:nvSpPr>
      <xdr:spPr>
        <a:xfrm>
          <a:off x="11614150" y="1442466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0" name="積立金グラフ枠"/>
        <xdr:cNvSpPr/>
      </xdr:nvSpPr>
      <xdr:spPr>
        <a:xfrm>
          <a:off x="1219835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63500</xdr:rowOff>
    </xdr:from>
    <xdr:to xmlns:xdr="http://schemas.openxmlformats.org/drawingml/2006/spreadsheetDrawing">
      <xdr:col>85</xdr:col>
      <xdr:colOff>126365</xdr:colOff>
      <xdr:row>99</xdr:row>
      <xdr:rowOff>9525</xdr:rowOff>
    </xdr:to>
    <xdr:cxnSp macro="">
      <xdr:nvCxnSpPr>
        <xdr:cNvPr id="681" name="直線コネクタ 680"/>
        <xdr:cNvCxnSpPr/>
      </xdr:nvCxnSpPr>
      <xdr:spPr>
        <a:xfrm flipV="1">
          <a:off x="15993745" y="15093950"/>
          <a:ext cx="127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13335</xdr:rowOff>
    </xdr:from>
    <xdr:ext cx="469265" cy="259080"/>
    <xdr:sp macro="" textlink="">
      <xdr:nvSpPr>
        <xdr:cNvPr id="682" name="積立金最小値テキスト"/>
        <xdr:cNvSpPr txBox="1"/>
      </xdr:nvSpPr>
      <xdr:spPr>
        <a:xfrm>
          <a:off x="16046450" y="164153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9525</xdr:rowOff>
    </xdr:from>
    <xdr:to xmlns:xdr="http://schemas.openxmlformats.org/drawingml/2006/spreadsheetDrawing">
      <xdr:col>86</xdr:col>
      <xdr:colOff>25400</xdr:colOff>
      <xdr:row>99</xdr:row>
      <xdr:rowOff>9525</xdr:rowOff>
    </xdr:to>
    <xdr:cxnSp macro="">
      <xdr:nvCxnSpPr>
        <xdr:cNvPr id="683" name="直線コネクタ 682"/>
        <xdr:cNvCxnSpPr/>
      </xdr:nvCxnSpPr>
      <xdr:spPr>
        <a:xfrm>
          <a:off x="15906750" y="1641157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9525</xdr:rowOff>
    </xdr:from>
    <xdr:ext cx="598170" cy="258445"/>
    <xdr:sp macro="" textlink="">
      <xdr:nvSpPr>
        <xdr:cNvPr id="684" name="積立金最大値テキスト"/>
        <xdr:cNvSpPr txBox="1"/>
      </xdr:nvSpPr>
      <xdr:spPr>
        <a:xfrm>
          <a:off x="16046450" y="148748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355,132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63500</xdr:rowOff>
    </xdr:from>
    <xdr:to xmlns:xdr="http://schemas.openxmlformats.org/drawingml/2006/spreadsheetDrawing">
      <xdr:col>86</xdr:col>
      <xdr:colOff>25400</xdr:colOff>
      <xdr:row>91</xdr:row>
      <xdr:rowOff>63500</xdr:rowOff>
    </xdr:to>
    <xdr:cxnSp macro="">
      <xdr:nvCxnSpPr>
        <xdr:cNvPr id="685" name="直線コネクタ 684"/>
        <xdr:cNvCxnSpPr/>
      </xdr:nvCxnSpPr>
      <xdr:spPr>
        <a:xfrm>
          <a:off x="15906750" y="150939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87630</xdr:rowOff>
    </xdr:from>
    <xdr:to xmlns:xdr="http://schemas.openxmlformats.org/drawingml/2006/spreadsheetDrawing">
      <xdr:col>85</xdr:col>
      <xdr:colOff>127000</xdr:colOff>
      <xdr:row>98</xdr:row>
      <xdr:rowOff>27940</xdr:rowOff>
    </xdr:to>
    <xdr:cxnSp macro="">
      <xdr:nvCxnSpPr>
        <xdr:cNvPr id="686" name="直線コネクタ 685"/>
        <xdr:cNvCxnSpPr/>
      </xdr:nvCxnSpPr>
      <xdr:spPr>
        <a:xfrm flipV="1">
          <a:off x="15172690" y="16146780"/>
          <a:ext cx="82296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32385</xdr:rowOff>
    </xdr:from>
    <xdr:ext cx="534035" cy="257810"/>
    <xdr:sp macro="" textlink="">
      <xdr:nvSpPr>
        <xdr:cNvPr id="687" name="積立金平均値テキスト"/>
        <xdr:cNvSpPr txBox="1"/>
      </xdr:nvSpPr>
      <xdr:spPr>
        <a:xfrm>
          <a:off x="16046450" y="16091535"/>
          <a:ext cx="53403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53975</xdr:rowOff>
    </xdr:from>
    <xdr:to xmlns:xdr="http://schemas.openxmlformats.org/drawingml/2006/spreadsheetDrawing">
      <xdr:col>85</xdr:col>
      <xdr:colOff>177800</xdr:colOff>
      <xdr:row>97</xdr:row>
      <xdr:rowOff>155575</xdr:rowOff>
    </xdr:to>
    <xdr:sp macro="" textlink="">
      <xdr:nvSpPr>
        <xdr:cNvPr id="688" name="フローチャート: 判断 687"/>
        <xdr:cNvSpPr/>
      </xdr:nvSpPr>
      <xdr:spPr>
        <a:xfrm>
          <a:off x="15944850" y="1611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113030</xdr:rowOff>
    </xdr:from>
    <xdr:to xmlns:xdr="http://schemas.openxmlformats.org/drawingml/2006/spreadsheetDrawing">
      <xdr:col>81</xdr:col>
      <xdr:colOff>50800</xdr:colOff>
      <xdr:row>98</xdr:row>
      <xdr:rowOff>27940</xdr:rowOff>
    </xdr:to>
    <xdr:cxnSp macro="">
      <xdr:nvCxnSpPr>
        <xdr:cNvPr id="689" name="直線コネクタ 688"/>
        <xdr:cNvCxnSpPr/>
      </xdr:nvCxnSpPr>
      <xdr:spPr>
        <a:xfrm>
          <a:off x="14302740" y="16172180"/>
          <a:ext cx="86995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45085</xdr:rowOff>
    </xdr:from>
    <xdr:to xmlns:xdr="http://schemas.openxmlformats.org/drawingml/2006/spreadsheetDrawing">
      <xdr:col>81</xdr:col>
      <xdr:colOff>101600</xdr:colOff>
      <xdr:row>97</xdr:row>
      <xdr:rowOff>146685</xdr:rowOff>
    </xdr:to>
    <xdr:sp macro="" textlink="">
      <xdr:nvSpPr>
        <xdr:cNvPr id="690" name="フローチャート: 判断 689"/>
        <xdr:cNvSpPr/>
      </xdr:nvSpPr>
      <xdr:spPr>
        <a:xfrm>
          <a:off x="15121890" y="16104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163195</xdr:rowOff>
    </xdr:from>
    <xdr:ext cx="533400" cy="259080"/>
    <xdr:sp macro="" textlink="">
      <xdr:nvSpPr>
        <xdr:cNvPr id="691" name="テキスト ボックス 690"/>
        <xdr:cNvSpPr txBox="1"/>
      </xdr:nvSpPr>
      <xdr:spPr>
        <a:xfrm>
          <a:off x="14912975" y="158794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76,441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96</xdr:row>
      <xdr:rowOff>118110</xdr:rowOff>
    </xdr:from>
    <xdr:to xmlns:xdr="http://schemas.openxmlformats.org/drawingml/2006/spreadsheetDrawing">
      <xdr:col>76</xdr:col>
      <xdr:colOff>114300</xdr:colOff>
      <xdr:row>97</xdr:row>
      <xdr:rowOff>113030</xdr:rowOff>
    </xdr:to>
    <xdr:cxnSp macro="">
      <xdr:nvCxnSpPr>
        <xdr:cNvPr id="692" name="直線コネクタ 691"/>
        <xdr:cNvCxnSpPr/>
      </xdr:nvCxnSpPr>
      <xdr:spPr>
        <a:xfrm>
          <a:off x="13432790" y="16005810"/>
          <a:ext cx="869950" cy="166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39370</xdr:rowOff>
    </xdr:from>
    <xdr:to xmlns:xdr="http://schemas.openxmlformats.org/drawingml/2006/spreadsheetDrawing">
      <xdr:col>76</xdr:col>
      <xdr:colOff>165100</xdr:colOff>
      <xdr:row>97</xdr:row>
      <xdr:rowOff>140970</xdr:rowOff>
    </xdr:to>
    <xdr:sp macro="" textlink="">
      <xdr:nvSpPr>
        <xdr:cNvPr id="693" name="フローチャート: 判断 692"/>
        <xdr:cNvSpPr/>
      </xdr:nvSpPr>
      <xdr:spPr>
        <a:xfrm>
          <a:off x="14251940" y="160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157480</xdr:rowOff>
    </xdr:from>
    <xdr:ext cx="533400" cy="257810"/>
    <xdr:sp macro="" textlink="">
      <xdr:nvSpPr>
        <xdr:cNvPr id="694" name="テキスト ボックス 693"/>
        <xdr:cNvSpPr txBox="1"/>
      </xdr:nvSpPr>
      <xdr:spPr>
        <a:xfrm>
          <a:off x="14039215" y="158737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78,042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118110</xdr:rowOff>
    </xdr:from>
    <xdr:to xmlns:xdr="http://schemas.openxmlformats.org/drawingml/2006/spreadsheetDrawing">
      <xdr:col>71</xdr:col>
      <xdr:colOff>177800</xdr:colOff>
      <xdr:row>97</xdr:row>
      <xdr:rowOff>139700</xdr:rowOff>
    </xdr:to>
    <xdr:cxnSp macro="">
      <xdr:nvCxnSpPr>
        <xdr:cNvPr id="695" name="直線コネクタ 694"/>
        <xdr:cNvCxnSpPr/>
      </xdr:nvCxnSpPr>
      <xdr:spPr>
        <a:xfrm flipV="1">
          <a:off x="12559030" y="16005810"/>
          <a:ext cx="873760" cy="193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69850</xdr:rowOff>
    </xdr:from>
    <xdr:to xmlns:xdr="http://schemas.openxmlformats.org/drawingml/2006/spreadsheetDrawing">
      <xdr:col>72</xdr:col>
      <xdr:colOff>38100</xdr:colOff>
      <xdr:row>97</xdr:row>
      <xdr:rowOff>0</xdr:rowOff>
    </xdr:to>
    <xdr:sp macro="" textlink="">
      <xdr:nvSpPr>
        <xdr:cNvPr id="696" name="フローチャート: 判断 695"/>
        <xdr:cNvSpPr/>
      </xdr:nvSpPr>
      <xdr:spPr>
        <a:xfrm>
          <a:off x="13381990" y="159575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96</xdr:row>
      <xdr:rowOff>162560</xdr:rowOff>
    </xdr:from>
    <xdr:ext cx="598170" cy="259080"/>
    <xdr:sp macro="" textlink="">
      <xdr:nvSpPr>
        <xdr:cNvPr id="697" name="テキスト ボックス 696"/>
        <xdr:cNvSpPr txBox="1"/>
      </xdr:nvSpPr>
      <xdr:spPr>
        <a:xfrm>
          <a:off x="13136880" y="160502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114,983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45720</xdr:rowOff>
    </xdr:from>
    <xdr:to xmlns:xdr="http://schemas.openxmlformats.org/drawingml/2006/spreadsheetDrawing">
      <xdr:col>67</xdr:col>
      <xdr:colOff>101600</xdr:colOff>
      <xdr:row>97</xdr:row>
      <xdr:rowOff>147320</xdr:rowOff>
    </xdr:to>
    <xdr:sp macro="" textlink="">
      <xdr:nvSpPr>
        <xdr:cNvPr id="698" name="フローチャート: 判断 697"/>
        <xdr:cNvSpPr/>
      </xdr:nvSpPr>
      <xdr:spPr>
        <a:xfrm>
          <a:off x="12508230" y="1610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163830</xdr:rowOff>
    </xdr:from>
    <xdr:ext cx="533400" cy="259080"/>
    <xdr:sp macro="" textlink="">
      <xdr:nvSpPr>
        <xdr:cNvPr id="699" name="テキスト ボックス 698"/>
        <xdr:cNvSpPr txBox="1"/>
      </xdr:nvSpPr>
      <xdr:spPr>
        <a:xfrm>
          <a:off x="12299315" y="158800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0" name="テキスト ボックス 699"/>
        <xdr:cNvSpPr txBox="1"/>
      </xdr:nvSpPr>
      <xdr:spPr>
        <a:xfrm>
          <a:off x="158089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1365" cy="259080"/>
    <xdr:sp macro="" textlink="">
      <xdr:nvSpPr>
        <xdr:cNvPr id="701" name="テキスト ボックス 700"/>
        <xdr:cNvSpPr txBox="1"/>
      </xdr:nvSpPr>
      <xdr:spPr>
        <a:xfrm>
          <a:off x="149860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1365" cy="259080"/>
    <xdr:sp macro="" textlink="">
      <xdr:nvSpPr>
        <xdr:cNvPr id="702" name="テキスト ボックス 701"/>
        <xdr:cNvSpPr txBox="1"/>
      </xdr:nvSpPr>
      <xdr:spPr>
        <a:xfrm>
          <a:off x="1411605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1365" cy="259080"/>
    <xdr:sp macro="" textlink="">
      <xdr:nvSpPr>
        <xdr:cNvPr id="703" name="テキスト ボックス 702"/>
        <xdr:cNvSpPr txBox="1"/>
      </xdr:nvSpPr>
      <xdr:spPr>
        <a:xfrm>
          <a:off x="132461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1365" cy="259080"/>
    <xdr:sp macro="" textlink="">
      <xdr:nvSpPr>
        <xdr:cNvPr id="704" name="テキスト ボックス 703"/>
        <xdr:cNvSpPr txBox="1"/>
      </xdr:nvSpPr>
      <xdr:spPr>
        <a:xfrm>
          <a:off x="1237234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36830</xdr:rowOff>
    </xdr:from>
    <xdr:to xmlns:xdr="http://schemas.openxmlformats.org/drawingml/2006/spreadsheetDrawing">
      <xdr:col>85</xdr:col>
      <xdr:colOff>177800</xdr:colOff>
      <xdr:row>97</xdr:row>
      <xdr:rowOff>138430</xdr:rowOff>
    </xdr:to>
    <xdr:sp macro="" textlink="">
      <xdr:nvSpPr>
        <xdr:cNvPr id="705" name="楕円 704"/>
        <xdr:cNvSpPr/>
      </xdr:nvSpPr>
      <xdr:spPr>
        <a:xfrm>
          <a:off x="15944850" y="1609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59690</xdr:rowOff>
    </xdr:from>
    <xdr:ext cx="534035" cy="259080"/>
    <xdr:sp macro="" textlink="">
      <xdr:nvSpPr>
        <xdr:cNvPr id="706" name="積立金該当値テキスト"/>
        <xdr:cNvSpPr txBox="1"/>
      </xdr:nvSpPr>
      <xdr:spPr>
        <a:xfrm>
          <a:off x="16046450" y="159473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78,601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148590</xdr:rowOff>
    </xdr:from>
    <xdr:to xmlns:xdr="http://schemas.openxmlformats.org/drawingml/2006/spreadsheetDrawing">
      <xdr:col>81</xdr:col>
      <xdr:colOff>101600</xdr:colOff>
      <xdr:row>98</xdr:row>
      <xdr:rowOff>78740</xdr:rowOff>
    </xdr:to>
    <xdr:sp macro="" textlink="">
      <xdr:nvSpPr>
        <xdr:cNvPr id="707" name="楕円 706"/>
        <xdr:cNvSpPr/>
      </xdr:nvSpPr>
      <xdr:spPr>
        <a:xfrm>
          <a:off x="15121890" y="1620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69850</xdr:rowOff>
    </xdr:from>
    <xdr:ext cx="533400" cy="259080"/>
    <xdr:sp macro="" textlink="">
      <xdr:nvSpPr>
        <xdr:cNvPr id="708" name="テキスト ボックス 707"/>
        <xdr:cNvSpPr txBox="1"/>
      </xdr:nvSpPr>
      <xdr:spPr>
        <a:xfrm>
          <a:off x="14912975" y="163004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62230</xdr:rowOff>
    </xdr:from>
    <xdr:to xmlns:xdr="http://schemas.openxmlformats.org/drawingml/2006/spreadsheetDrawing">
      <xdr:col>76</xdr:col>
      <xdr:colOff>165100</xdr:colOff>
      <xdr:row>97</xdr:row>
      <xdr:rowOff>163830</xdr:rowOff>
    </xdr:to>
    <xdr:sp macro="" textlink="">
      <xdr:nvSpPr>
        <xdr:cNvPr id="709" name="楕円 708"/>
        <xdr:cNvSpPr/>
      </xdr:nvSpPr>
      <xdr:spPr>
        <a:xfrm>
          <a:off x="14251940" y="1612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154940</xdr:rowOff>
    </xdr:from>
    <xdr:ext cx="533400" cy="257810"/>
    <xdr:sp macro="" textlink="">
      <xdr:nvSpPr>
        <xdr:cNvPr id="710" name="テキスト ボックス 709"/>
        <xdr:cNvSpPr txBox="1"/>
      </xdr:nvSpPr>
      <xdr:spPr>
        <a:xfrm>
          <a:off x="14039215" y="162140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67310</xdr:rowOff>
    </xdr:from>
    <xdr:to xmlns:xdr="http://schemas.openxmlformats.org/drawingml/2006/spreadsheetDrawing">
      <xdr:col>72</xdr:col>
      <xdr:colOff>38100</xdr:colOff>
      <xdr:row>96</xdr:row>
      <xdr:rowOff>168910</xdr:rowOff>
    </xdr:to>
    <xdr:sp macro="" textlink="">
      <xdr:nvSpPr>
        <xdr:cNvPr id="711" name="楕円 710"/>
        <xdr:cNvSpPr/>
      </xdr:nvSpPr>
      <xdr:spPr>
        <a:xfrm>
          <a:off x="13381990" y="1595501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95</xdr:row>
      <xdr:rowOff>13970</xdr:rowOff>
    </xdr:from>
    <xdr:ext cx="598170" cy="259080"/>
    <xdr:sp macro="" textlink="">
      <xdr:nvSpPr>
        <xdr:cNvPr id="712" name="テキスト ボックス 711"/>
        <xdr:cNvSpPr txBox="1"/>
      </xdr:nvSpPr>
      <xdr:spPr>
        <a:xfrm>
          <a:off x="13136880" y="157302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115,701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88900</xdr:rowOff>
    </xdr:from>
    <xdr:to xmlns:xdr="http://schemas.openxmlformats.org/drawingml/2006/spreadsheetDrawing">
      <xdr:col>67</xdr:col>
      <xdr:colOff>101600</xdr:colOff>
      <xdr:row>98</xdr:row>
      <xdr:rowOff>19050</xdr:rowOff>
    </xdr:to>
    <xdr:sp macro="" textlink="">
      <xdr:nvSpPr>
        <xdr:cNvPr id="713" name="楕円 712"/>
        <xdr:cNvSpPr/>
      </xdr:nvSpPr>
      <xdr:spPr>
        <a:xfrm>
          <a:off x="12508230" y="1614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10160</xdr:rowOff>
    </xdr:from>
    <xdr:ext cx="533400" cy="259080"/>
    <xdr:sp macro="" textlink="">
      <xdr:nvSpPr>
        <xdr:cNvPr id="714" name="テキスト ボックス 713"/>
        <xdr:cNvSpPr txBox="1"/>
      </xdr:nvSpPr>
      <xdr:spPr>
        <a:xfrm>
          <a:off x="12299315" y="162407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5" name="正方形/長方形 714"/>
        <xdr:cNvSpPr/>
      </xdr:nvSpPr>
      <xdr:spPr>
        <a:xfrm>
          <a:off x="1792224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6" name="正方形/長方形 715"/>
        <xdr:cNvSpPr/>
      </xdr:nvSpPr>
      <xdr:spPr>
        <a:xfrm>
          <a:off x="180492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7" name="正方形/長方形 716"/>
        <xdr:cNvSpPr/>
      </xdr:nvSpPr>
      <xdr:spPr>
        <a:xfrm>
          <a:off x="180492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8" name="正方形/長方形 717"/>
        <xdr:cNvSpPr/>
      </xdr:nvSpPr>
      <xdr:spPr>
        <a:xfrm>
          <a:off x="1904238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9" name="正方形/長方形 718"/>
        <xdr:cNvSpPr/>
      </xdr:nvSpPr>
      <xdr:spPr>
        <a:xfrm>
          <a:off x="1904238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0" name="正方形/長方形 719"/>
        <xdr:cNvSpPr/>
      </xdr:nvSpPr>
      <xdr:spPr>
        <a:xfrm>
          <a:off x="2016252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1" name="正方形/長方形 720"/>
        <xdr:cNvSpPr/>
      </xdr:nvSpPr>
      <xdr:spPr>
        <a:xfrm>
          <a:off x="2016252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83185</xdr:rowOff>
    </xdr:to>
    <xdr:sp macro="" textlink="">
      <xdr:nvSpPr>
        <xdr:cNvPr id="722" name="正方形/長方形 721"/>
        <xdr:cNvSpPr/>
      </xdr:nvSpPr>
      <xdr:spPr>
        <a:xfrm>
          <a:off x="1792224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8615" cy="224790"/>
    <xdr:sp macro="" textlink="">
      <xdr:nvSpPr>
        <xdr:cNvPr id="723" name="テキスト ボックス 722"/>
        <xdr:cNvSpPr txBox="1"/>
      </xdr:nvSpPr>
      <xdr:spPr>
        <a:xfrm>
          <a:off x="17887950" y="447040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83185</xdr:rowOff>
    </xdr:from>
    <xdr:to xmlns:xdr="http://schemas.openxmlformats.org/drawingml/2006/spreadsheetDrawing">
      <xdr:col>120</xdr:col>
      <xdr:colOff>114300</xdr:colOff>
      <xdr:row>41</xdr:row>
      <xdr:rowOff>83185</xdr:rowOff>
    </xdr:to>
    <xdr:cxnSp macro="">
      <xdr:nvCxnSpPr>
        <xdr:cNvPr id="724" name="直線コネクタ 723"/>
        <xdr:cNvCxnSpPr/>
      </xdr:nvCxnSpPr>
      <xdr:spPr>
        <a:xfrm>
          <a:off x="1792224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25" name="直線コネクタ 724"/>
        <xdr:cNvCxnSpPr/>
      </xdr:nvCxnSpPr>
      <xdr:spPr>
        <a:xfrm>
          <a:off x="17922240" y="6489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8285" cy="259080"/>
    <xdr:sp macro="" textlink="">
      <xdr:nvSpPr>
        <xdr:cNvPr id="726" name="テキスト ボックス 725"/>
        <xdr:cNvSpPr txBox="1"/>
      </xdr:nvSpPr>
      <xdr:spPr>
        <a:xfrm>
          <a:off x="17680940" y="63538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27" name="直線コネクタ 726"/>
        <xdr:cNvCxnSpPr/>
      </xdr:nvCxnSpPr>
      <xdr:spPr>
        <a:xfrm>
          <a:off x="17922240" y="6121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35560</xdr:rowOff>
    </xdr:from>
    <xdr:ext cx="530860" cy="259080"/>
    <xdr:sp macro="" textlink="">
      <xdr:nvSpPr>
        <xdr:cNvPr id="728" name="テキスト ボックス 727"/>
        <xdr:cNvSpPr txBox="1"/>
      </xdr:nvSpPr>
      <xdr:spPr>
        <a:xfrm>
          <a:off x="17402175" y="5985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29" name="直線コネクタ 728"/>
        <xdr:cNvCxnSpPr/>
      </xdr:nvCxnSpPr>
      <xdr:spPr>
        <a:xfrm>
          <a:off x="17922240" y="5759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165100</xdr:rowOff>
    </xdr:from>
    <xdr:ext cx="530860" cy="258445"/>
    <xdr:sp macro="" textlink="">
      <xdr:nvSpPr>
        <xdr:cNvPr id="730" name="テキスト ボックス 729"/>
        <xdr:cNvSpPr txBox="1"/>
      </xdr:nvSpPr>
      <xdr:spPr>
        <a:xfrm>
          <a:off x="17402175" y="561975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31" name="直線コネクタ 730"/>
        <xdr:cNvCxnSpPr/>
      </xdr:nvCxnSpPr>
      <xdr:spPr>
        <a:xfrm>
          <a:off x="17922240" y="5391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130810</xdr:rowOff>
    </xdr:from>
    <xdr:ext cx="530860" cy="258445"/>
    <xdr:sp macro="" textlink="">
      <xdr:nvSpPr>
        <xdr:cNvPr id="732" name="テキスト ボックス 731"/>
        <xdr:cNvSpPr txBox="1"/>
      </xdr:nvSpPr>
      <xdr:spPr>
        <a:xfrm>
          <a:off x="17402175" y="52552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33" name="直線コネクタ 732"/>
        <xdr:cNvCxnSpPr/>
      </xdr:nvCxnSpPr>
      <xdr:spPr>
        <a:xfrm>
          <a:off x="17922240" y="5022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0860" cy="258445"/>
    <xdr:sp macro="" textlink="">
      <xdr:nvSpPr>
        <xdr:cNvPr id="734" name="テキスト ボックス 733"/>
        <xdr:cNvSpPr txBox="1"/>
      </xdr:nvSpPr>
      <xdr:spPr>
        <a:xfrm>
          <a:off x="17402175" y="48869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5" name="直線コネクタ 734"/>
        <xdr:cNvCxnSpPr/>
      </xdr:nvCxnSpPr>
      <xdr:spPr>
        <a:xfrm>
          <a:off x="1792224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0860" cy="257810"/>
    <xdr:sp macro="" textlink="">
      <xdr:nvSpPr>
        <xdr:cNvPr id="736" name="テキスト ボックス 735"/>
        <xdr:cNvSpPr txBox="1"/>
      </xdr:nvSpPr>
      <xdr:spPr>
        <a:xfrm>
          <a:off x="17402175" y="451866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83185</xdr:rowOff>
    </xdr:to>
    <xdr:sp macro="" textlink="">
      <xdr:nvSpPr>
        <xdr:cNvPr id="737" name="投資及び出資金グラフ枠"/>
        <xdr:cNvSpPr/>
      </xdr:nvSpPr>
      <xdr:spPr>
        <a:xfrm>
          <a:off x="1792224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96520</xdr:rowOff>
    </xdr:from>
    <xdr:to xmlns:xdr="http://schemas.openxmlformats.org/drawingml/2006/spreadsheetDrawing">
      <xdr:col>116</xdr:col>
      <xdr:colOff>62865</xdr:colOff>
      <xdr:row>39</xdr:row>
      <xdr:rowOff>44450</xdr:rowOff>
    </xdr:to>
    <xdr:cxnSp macro="">
      <xdr:nvCxnSpPr>
        <xdr:cNvPr id="738" name="直線コネクタ 737"/>
        <xdr:cNvCxnSpPr/>
      </xdr:nvCxnSpPr>
      <xdr:spPr>
        <a:xfrm flipV="1">
          <a:off x="21717635" y="5055870"/>
          <a:ext cx="1270" cy="1433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8920" cy="259080"/>
    <xdr:sp macro="" textlink="">
      <xdr:nvSpPr>
        <xdr:cNvPr id="739" name="投資及び出資金最小値テキスト"/>
        <xdr:cNvSpPr txBox="1"/>
      </xdr:nvSpPr>
      <xdr:spPr>
        <a:xfrm>
          <a:off x="21770340" y="64935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40" name="直線コネクタ 739"/>
        <xdr:cNvCxnSpPr/>
      </xdr:nvCxnSpPr>
      <xdr:spPr>
        <a:xfrm>
          <a:off x="21634450" y="64897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43180</xdr:rowOff>
    </xdr:from>
    <xdr:ext cx="534035" cy="258445"/>
    <xdr:sp macro="" textlink="">
      <xdr:nvSpPr>
        <xdr:cNvPr id="741" name="投資及び出資金最大値テキスト"/>
        <xdr:cNvSpPr txBox="1"/>
      </xdr:nvSpPr>
      <xdr:spPr>
        <a:xfrm>
          <a:off x="21770340" y="48374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39,130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96520</xdr:rowOff>
    </xdr:from>
    <xdr:to xmlns:xdr="http://schemas.openxmlformats.org/drawingml/2006/spreadsheetDrawing">
      <xdr:col>116</xdr:col>
      <xdr:colOff>152400</xdr:colOff>
      <xdr:row>30</xdr:row>
      <xdr:rowOff>96520</xdr:rowOff>
    </xdr:to>
    <xdr:cxnSp macro="">
      <xdr:nvCxnSpPr>
        <xdr:cNvPr id="742" name="直線コネクタ 741"/>
        <xdr:cNvCxnSpPr/>
      </xdr:nvCxnSpPr>
      <xdr:spPr>
        <a:xfrm>
          <a:off x="21634450" y="50558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111760</xdr:rowOff>
    </xdr:from>
    <xdr:to xmlns:xdr="http://schemas.openxmlformats.org/drawingml/2006/spreadsheetDrawing">
      <xdr:col>116</xdr:col>
      <xdr:colOff>63500</xdr:colOff>
      <xdr:row>38</xdr:row>
      <xdr:rowOff>158115</xdr:rowOff>
    </xdr:to>
    <xdr:cxnSp macro="">
      <xdr:nvCxnSpPr>
        <xdr:cNvPr id="743" name="直線コネクタ 742"/>
        <xdr:cNvCxnSpPr/>
      </xdr:nvCxnSpPr>
      <xdr:spPr>
        <a:xfrm flipV="1">
          <a:off x="20900390" y="6391910"/>
          <a:ext cx="81915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90805</xdr:rowOff>
    </xdr:from>
    <xdr:ext cx="469265" cy="257810"/>
    <xdr:sp macro="" textlink="">
      <xdr:nvSpPr>
        <xdr:cNvPr id="744" name="投資及び出資金平均値テキスト"/>
        <xdr:cNvSpPr txBox="1"/>
      </xdr:nvSpPr>
      <xdr:spPr>
        <a:xfrm>
          <a:off x="21770340" y="6040755"/>
          <a:ext cx="46926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67945</xdr:rowOff>
    </xdr:from>
    <xdr:to xmlns:xdr="http://schemas.openxmlformats.org/drawingml/2006/spreadsheetDrawing">
      <xdr:col>116</xdr:col>
      <xdr:colOff>114300</xdr:colOff>
      <xdr:row>37</xdr:row>
      <xdr:rowOff>165100</xdr:rowOff>
    </xdr:to>
    <xdr:sp macro="" textlink="">
      <xdr:nvSpPr>
        <xdr:cNvPr id="745" name="フローチャート: 判断 744"/>
        <xdr:cNvSpPr/>
      </xdr:nvSpPr>
      <xdr:spPr>
        <a:xfrm>
          <a:off x="21668740" y="618299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103505</xdr:rowOff>
    </xdr:from>
    <xdr:to xmlns:xdr="http://schemas.openxmlformats.org/drawingml/2006/spreadsheetDrawing">
      <xdr:col>111</xdr:col>
      <xdr:colOff>177800</xdr:colOff>
      <xdr:row>38</xdr:row>
      <xdr:rowOff>158115</xdr:rowOff>
    </xdr:to>
    <xdr:cxnSp macro="">
      <xdr:nvCxnSpPr>
        <xdr:cNvPr id="746" name="直線コネクタ 745"/>
        <xdr:cNvCxnSpPr/>
      </xdr:nvCxnSpPr>
      <xdr:spPr>
        <a:xfrm>
          <a:off x="20026630" y="6383655"/>
          <a:ext cx="87376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161925</xdr:rowOff>
    </xdr:from>
    <xdr:to xmlns:xdr="http://schemas.openxmlformats.org/drawingml/2006/spreadsheetDrawing">
      <xdr:col>112</xdr:col>
      <xdr:colOff>38100</xdr:colOff>
      <xdr:row>38</xdr:row>
      <xdr:rowOff>92075</xdr:rowOff>
    </xdr:to>
    <xdr:sp macro="" textlink="">
      <xdr:nvSpPr>
        <xdr:cNvPr id="747" name="フローチャート: 判断 746"/>
        <xdr:cNvSpPr/>
      </xdr:nvSpPr>
      <xdr:spPr>
        <a:xfrm>
          <a:off x="20849590" y="627697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109220</xdr:rowOff>
    </xdr:from>
    <xdr:ext cx="469265" cy="258445"/>
    <xdr:sp macro="" textlink="">
      <xdr:nvSpPr>
        <xdr:cNvPr id="748" name="テキスト ボックス 747"/>
        <xdr:cNvSpPr txBox="1"/>
      </xdr:nvSpPr>
      <xdr:spPr>
        <a:xfrm>
          <a:off x="20669250" y="60591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103505</xdr:rowOff>
    </xdr:from>
    <xdr:to xmlns:xdr="http://schemas.openxmlformats.org/drawingml/2006/spreadsheetDrawing">
      <xdr:col>107</xdr:col>
      <xdr:colOff>50800</xdr:colOff>
      <xdr:row>38</xdr:row>
      <xdr:rowOff>155575</xdr:rowOff>
    </xdr:to>
    <xdr:cxnSp macro="">
      <xdr:nvCxnSpPr>
        <xdr:cNvPr id="749" name="直線コネクタ 748"/>
        <xdr:cNvCxnSpPr/>
      </xdr:nvCxnSpPr>
      <xdr:spPr>
        <a:xfrm flipV="1">
          <a:off x="19156680" y="6383655"/>
          <a:ext cx="86995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22225</xdr:rowOff>
    </xdr:from>
    <xdr:to xmlns:xdr="http://schemas.openxmlformats.org/drawingml/2006/spreadsheetDrawing">
      <xdr:col>107</xdr:col>
      <xdr:colOff>101600</xdr:colOff>
      <xdr:row>38</xdr:row>
      <xdr:rowOff>123825</xdr:rowOff>
    </xdr:to>
    <xdr:sp macro="" textlink="">
      <xdr:nvSpPr>
        <xdr:cNvPr id="750" name="フローチャート: 判断 749"/>
        <xdr:cNvSpPr/>
      </xdr:nvSpPr>
      <xdr:spPr>
        <a:xfrm>
          <a:off x="1997583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140335</xdr:rowOff>
    </xdr:from>
    <xdr:ext cx="469265" cy="259080"/>
    <xdr:sp macro="" textlink="">
      <xdr:nvSpPr>
        <xdr:cNvPr id="751" name="テキスト ボックス 750"/>
        <xdr:cNvSpPr txBox="1"/>
      </xdr:nvSpPr>
      <xdr:spPr>
        <a:xfrm>
          <a:off x="19795490" y="60902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97790</xdr:rowOff>
    </xdr:from>
    <xdr:to xmlns:xdr="http://schemas.openxmlformats.org/drawingml/2006/spreadsheetDrawing">
      <xdr:col>102</xdr:col>
      <xdr:colOff>114300</xdr:colOff>
      <xdr:row>38</xdr:row>
      <xdr:rowOff>155575</xdr:rowOff>
    </xdr:to>
    <xdr:cxnSp macro="">
      <xdr:nvCxnSpPr>
        <xdr:cNvPr id="752" name="直線コネクタ 751"/>
        <xdr:cNvCxnSpPr/>
      </xdr:nvCxnSpPr>
      <xdr:spPr>
        <a:xfrm>
          <a:off x="18286730" y="6377940"/>
          <a:ext cx="86995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147955</xdr:rowOff>
    </xdr:from>
    <xdr:to xmlns:xdr="http://schemas.openxmlformats.org/drawingml/2006/spreadsheetDrawing">
      <xdr:col>102</xdr:col>
      <xdr:colOff>165100</xdr:colOff>
      <xdr:row>38</xdr:row>
      <xdr:rowOff>78105</xdr:rowOff>
    </xdr:to>
    <xdr:sp macro="" textlink="">
      <xdr:nvSpPr>
        <xdr:cNvPr id="753" name="フローチャート: 判断 752"/>
        <xdr:cNvSpPr/>
      </xdr:nvSpPr>
      <xdr:spPr>
        <a:xfrm>
          <a:off x="19105880" y="62630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94615</xdr:rowOff>
    </xdr:from>
    <xdr:ext cx="469265" cy="258445"/>
    <xdr:sp macro="" textlink="">
      <xdr:nvSpPr>
        <xdr:cNvPr id="754" name="テキスト ボックス 753"/>
        <xdr:cNvSpPr txBox="1"/>
      </xdr:nvSpPr>
      <xdr:spPr>
        <a:xfrm>
          <a:off x="18925540" y="60445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19685</xdr:rowOff>
    </xdr:from>
    <xdr:to xmlns:xdr="http://schemas.openxmlformats.org/drawingml/2006/spreadsheetDrawing">
      <xdr:col>98</xdr:col>
      <xdr:colOff>38100</xdr:colOff>
      <xdr:row>38</xdr:row>
      <xdr:rowOff>121285</xdr:rowOff>
    </xdr:to>
    <xdr:sp macro="" textlink="">
      <xdr:nvSpPr>
        <xdr:cNvPr id="755" name="フローチャート: 判断 754"/>
        <xdr:cNvSpPr/>
      </xdr:nvSpPr>
      <xdr:spPr>
        <a:xfrm>
          <a:off x="18235930" y="629983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137795</xdr:rowOff>
    </xdr:from>
    <xdr:ext cx="469265" cy="259080"/>
    <xdr:sp macro="" textlink="">
      <xdr:nvSpPr>
        <xdr:cNvPr id="756" name="テキスト ボックス 755"/>
        <xdr:cNvSpPr txBox="1"/>
      </xdr:nvSpPr>
      <xdr:spPr>
        <a:xfrm>
          <a:off x="18055590" y="60877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7" name="テキスト ボックス 756"/>
        <xdr:cNvSpPr txBox="1"/>
      </xdr:nvSpPr>
      <xdr:spPr>
        <a:xfrm>
          <a:off x="2153285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1365" cy="259080"/>
    <xdr:sp macro="" textlink="">
      <xdr:nvSpPr>
        <xdr:cNvPr id="758" name="テキスト ボックス 757"/>
        <xdr:cNvSpPr txBox="1"/>
      </xdr:nvSpPr>
      <xdr:spPr>
        <a:xfrm>
          <a:off x="207137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1365" cy="259080"/>
    <xdr:sp macro="" textlink="">
      <xdr:nvSpPr>
        <xdr:cNvPr id="759" name="テキスト ボックス 758"/>
        <xdr:cNvSpPr txBox="1"/>
      </xdr:nvSpPr>
      <xdr:spPr>
        <a:xfrm>
          <a:off x="1983994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1365" cy="259080"/>
    <xdr:sp macro="" textlink="">
      <xdr:nvSpPr>
        <xdr:cNvPr id="760" name="テキスト ボックス 759"/>
        <xdr:cNvSpPr txBox="1"/>
      </xdr:nvSpPr>
      <xdr:spPr>
        <a:xfrm>
          <a:off x="1896999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1365" cy="259080"/>
    <xdr:sp macro="" textlink="">
      <xdr:nvSpPr>
        <xdr:cNvPr id="761" name="テキスト ボックス 760"/>
        <xdr:cNvSpPr txBox="1"/>
      </xdr:nvSpPr>
      <xdr:spPr>
        <a:xfrm>
          <a:off x="1810004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60960</xdr:rowOff>
    </xdr:from>
    <xdr:to xmlns:xdr="http://schemas.openxmlformats.org/drawingml/2006/spreadsheetDrawing">
      <xdr:col>116</xdr:col>
      <xdr:colOff>114300</xdr:colOff>
      <xdr:row>38</xdr:row>
      <xdr:rowOff>162560</xdr:rowOff>
    </xdr:to>
    <xdr:sp macro="" textlink="">
      <xdr:nvSpPr>
        <xdr:cNvPr id="762" name="楕円 761"/>
        <xdr:cNvSpPr/>
      </xdr:nvSpPr>
      <xdr:spPr>
        <a:xfrm>
          <a:off x="21668740" y="634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147320</xdr:rowOff>
    </xdr:from>
    <xdr:ext cx="469265" cy="259080"/>
    <xdr:sp macro="" textlink="">
      <xdr:nvSpPr>
        <xdr:cNvPr id="763" name="投資及び出資金該当値テキスト"/>
        <xdr:cNvSpPr txBox="1"/>
      </xdr:nvSpPr>
      <xdr:spPr>
        <a:xfrm>
          <a:off x="21770340" y="62623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107315</xdr:rowOff>
    </xdr:from>
    <xdr:to xmlns:xdr="http://schemas.openxmlformats.org/drawingml/2006/spreadsheetDrawing">
      <xdr:col>112</xdr:col>
      <xdr:colOff>38100</xdr:colOff>
      <xdr:row>39</xdr:row>
      <xdr:rowOff>37465</xdr:rowOff>
    </xdr:to>
    <xdr:sp macro="" textlink="">
      <xdr:nvSpPr>
        <xdr:cNvPr id="764" name="楕円 763"/>
        <xdr:cNvSpPr/>
      </xdr:nvSpPr>
      <xdr:spPr>
        <a:xfrm>
          <a:off x="20849590" y="638746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39</xdr:row>
      <xdr:rowOff>29210</xdr:rowOff>
    </xdr:from>
    <xdr:ext cx="469265" cy="257810"/>
    <xdr:sp macro="" textlink="">
      <xdr:nvSpPr>
        <xdr:cNvPr id="765" name="テキスト ボックス 764"/>
        <xdr:cNvSpPr txBox="1"/>
      </xdr:nvSpPr>
      <xdr:spPr>
        <a:xfrm>
          <a:off x="20669250" y="6474460"/>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52705</xdr:rowOff>
    </xdr:from>
    <xdr:to xmlns:xdr="http://schemas.openxmlformats.org/drawingml/2006/spreadsheetDrawing">
      <xdr:col>107</xdr:col>
      <xdr:colOff>101600</xdr:colOff>
      <xdr:row>38</xdr:row>
      <xdr:rowOff>154940</xdr:rowOff>
    </xdr:to>
    <xdr:sp macro="" textlink="">
      <xdr:nvSpPr>
        <xdr:cNvPr id="766" name="楕円 765"/>
        <xdr:cNvSpPr/>
      </xdr:nvSpPr>
      <xdr:spPr>
        <a:xfrm>
          <a:off x="19975830" y="63328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38</xdr:row>
      <xdr:rowOff>145415</xdr:rowOff>
    </xdr:from>
    <xdr:ext cx="469265" cy="258445"/>
    <xdr:sp macro="" textlink="">
      <xdr:nvSpPr>
        <xdr:cNvPr id="767" name="テキスト ボックス 766"/>
        <xdr:cNvSpPr txBox="1"/>
      </xdr:nvSpPr>
      <xdr:spPr>
        <a:xfrm>
          <a:off x="19795490" y="64255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104775</xdr:rowOff>
    </xdr:from>
    <xdr:to xmlns:xdr="http://schemas.openxmlformats.org/drawingml/2006/spreadsheetDrawing">
      <xdr:col>102</xdr:col>
      <xdr:colOff>165100</xdr:colOff>
      <xdr:row>39</xdr:row>
      <xdr:rowOff>34925</xdr:rowOff>
    </xdr:to>
    <xdr:sp macro="" textlink="">
      <xdr:nvSpPr>
        <xdr:cNvPr id="768" name="楕円 767"/>
        <xdr:cNvSpPr/>
      </xdr:nvSpPr>
      <xdr:spPr>
        <a:xfrm>
          <a:off x="19105880" y="63849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39</xdr:row>
      <xdr:rowOff>26035</xdr:rowOff>
    </xdr:from>
    <xdr:ext cx="469265" cy="258445"/>
    <xdr:sp macro="" textlink="">
      <xdr:nvSpPr>
        <xdr:cNvPr id="769" name="テキスト ボックス 768"/>
        <xdr:cNvSpPr txBox="1"/>
      </xdr:nvSpPr>
      <xdr:spPr>
        <a:xfrm>
          <a:off x="18925540" y="64712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46355</xdr:rowOff>
    </xdr:from>
    <xdr:to xmlns:xdr="http://schemas.openxmlformats.org/drawingml/2006/spreadsheetDrawing">
      <xdr:col>98</xdr:col>
      <xdr:colOff>38100</xdr:colOff>
      <xdr:row>38</xdr:row>
      <xdr:rowOff>147955</xdr:rowOff>
    </xdr:to>
    <xdr:sp macro="" textlink="">
      <xdr:nvSpPr>
        <xdr:cNvPr id="770" name="楕円 769"/>
        <xdr:cNvSpPr/>
      </xdr:nvSpPr>
      <xdr:spPr>
        <a:xfrm>
          <a:off x="18235930" y="632650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38</xdr:row>
      <xdr:rowOff>139065</xdr:rowOff>
    </xdr:from>
    <xdr:ext cx="469265" cy="259080"/>
    <xdr:sp macro="" textlink="">
      <xdr:nvSpPr>
        <xdr:cNvPr id="771" name="テキスト ボックス 770"/>
        <xdr:cNvSpPr txBox="1"/>
      </xdr:nvSpPr>
      <xdr:spPr>
        <a:xfrm>
          <a:off x="18055590" y="64192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2" name="正方形/長方形 771"/>
        <xdr:cNvSpPr/>
      </xdr:nvSpPr>
      <xdr:spPr>
        <a:xfrm>
          <a:off x="1792224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3" name="正方形/長方形 772"/>
        <xdr:cNvSpPr/>
      </xdr:nvSpPr>
      <xdr:spPr>
        <a:xfrm>
          <a:off x="180492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4" name="正方形/長方形 773"/>
        <xdr:cNvSpPr/>
      </xdr:nvSpPr>
      <xdr:spPr>
        <a:xfrm>
          <a:off x="180492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5" name="正方形/長方形 774"/>
        <xdr:cNvSpPr/>
      </xdr:nvSpPr>
      <xdr:spPr>
        <a:xfrm>
          <a:off x="1904238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6" name="正方形/長方形 775"/>
        <xdr:cNvSpPr/>
      </xdr:nvSpPr>
      <xdr:spPr>
        <a:xfrm>
          <a:off x="1904238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7" name="正方形/長方形 776"/>
        <xdr:cNvSpPr/>
      </xdr:nvSpPr>
      <xdr:spPr>
        <a:xfrm>
          <a:off x="2016252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8" name="正方形/長方形 777"/>
        <xdr:cNvSpPr/>
      </xdr:nvSpPr>
      <xdr:spPr>
        <a:xfrm>
          <a:off x="2016252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83185</xdr:rowOff>
    </xdr:to>
    <xdr:sp macro="" textlink="">
      <xdr:nvSpPr>
        <xdr:cNvPr id="779" name="正方形/長方形 778"/>
        <xdr:cNvSpPr/>
      </xdr:nvSpPr>
      <xdr:spPr>
        <a:xfrm>
          <a:off x="1792224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8615" cy="224790"/>
    <xdr:sp macro="" textlink="">
      <xdr:nvSpPr>
        <xdr:cNvPr id="780" name="テキスト ボックス 779"/>
        <xdr:cNvSpPr txBox="1"/>
      </xdr:nvSpPr>
      <xdr:spPr>
        <a:xfrm>
          <a:off x="17887950" y="777240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83185</xdr:rowOff>
    </xdr:from>
    <xdr:to xmlns:xdr="http://schemas.openxmlformats.org/drawingml/2006/spreadsheetDrawing">
      <xdr:col>120</xdr:col>
      <xdr:colOff>114300</xdr:colOff>
      <xdr:row>61</xdr:row>
      <xdr:rowOff>83185</xdr:rowOff>
    </xdr:to>
    <xdr:cxnSp macro="">
      <xdr:nvCxnSpPr>
        <xdr:cNvPr id="781" name="直線コネクタ 780"/>
        <xdr:cNvCxnSpPr/>
      </xdr:nvCxnSpPr>
      <xdr:spPr>
        <a:xfrm>
          <a:off x="1792224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99060</xdr:rowOff>
    </xdr:from>
    <xdr:to xmlns:xdr="http://schemas.openxmlformats.org/drawingml/2006/spreadsheetDrawing">
      <xdr:col>120</xdr:col>
      <xdr:colOff>114300</xdr:colOff>
      <xdr:row>59</xdr:row>
      <xdr:rowOff>99060</xdr:rowOff>
    </xdr:to>
    <xdr:cxnSp macro="">
      <xdr:nvCxnSpPr>
        <xdr:cNvPr id="782" name="直線コネクタ 781"/>
        <xdr:cNvCxnSpPr/>
      </xdr:nvCxnSpPr>
      <xdr:spPr>
        <a:xfrm>
          <a:off x="17922240" y="98463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128270</xdr:rowOff>
    </xdr:from>
    <xdr:ext cx="248285" cy="258445"/>
    <xdr:sp macro="" textlink="">
      <xdr:nvSpPr>
        <xdr:cNvPr id="783" name="テキスト ボックス 782"/>
        <xdr:cNvSpPr txBox="1"/>
      </xdr:nvSpPr>
      <xdr:spPr>
        <a:xfrm>
          <a:off x="17680940" y="971042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114935</xdr:rowOff>
    </xdr:from>
    <xdr:to xmlns:xdr="http://schemas.openxmlformats.org/drawingml/2006/spreadsheetDrawing">
      <xdr:col>120</xdr:col>
      <xdr:colOff>114300</xdr:colOff>
      <xdr:row>57</xdr:row>
      <xdr:rowOff>114935</xdr:rowOff>
    </xdr:to>
    <xdr:cxnSp macro="">
      <xdr:nvCxnSpPr>
        <xdr:cNvPr id="784" name="直線コネクタ 783"/>
        <xdr:cNvCxnSpPr/>
      </xdr:nvCxnSpPr>
      <xdr:spPr>
        <a:xfrm>
          <a:off x="17922240" y="95319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144145</xdr:rowOff>
    </xdr:from>
    <xdr:ext cx="530860" cy="258445"/>
    <xdr:sp macro="" textlink="">
      <xdr:nvSpPr>
        <xdr:cNvPr id="785" name="テキスト ボックス 784"/>
        <xdr:cNvSpPr txBox="1"/>
      </xdr:nvSpPr>
      <xdr:spPr>
        <a:xfrm>
          <a:off x="17402175" y="939609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132080</xdr:rowOff>
    </xdr:from>
    <xdr:to xmlns:xdr="http://schemas.openxmlformats.org/drawingml/2006/spreadsheetDrawing">
      <xdr:col>120</xdr:col>
      <xdr:colOff>114300</xdr:colOff>
      <xdr:row>55</xdr:row>
      <xdr:rowOff>132080</xdr:rowOff>
    </xdr:to>
    <xdr:cxnSp macro="">
      <xdr:nvCxnSpPr>
        <xdr:cNvPr id="786" name="直線コネクタ 785"/>
        <xdr:cNvCxnSpPr/>
      </xdr:nvCxnSpPr>
      <xdr:spPr>
        <a:xfrm>
          <a:off x="17922240" y="92189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54</xdr:row>
      <xdr:rowOff>160655</xdr:rowOff>
    </xdr:from>
    <xdr:ext cx="530860" cy="258445"/>
    <xdr:sp macro="" textlink="">
      <xdr:nvSpPr>
        <xdr:cNvPr id="787" name="テキスト ボックス 786"/>
        <xdr:cNvSpPr txBox="1"/>
      </xdr:nvSpPr>
      <xdr:spPr>
        <a:xfrm>
          <a:off x="17402175" y="908240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147955</xdr:rowOff>
    </xdr:from>
    <xdr:to xmlns:xdr="http://schemas.openxmlformats.org/drawingml/2006/spreadsheetDrawing">
      <xdr:col>120</xdr:col>
      <xdr:colOff>114300</xdr:colOff>
      <xdr:row>53</xdr:row>
      <xdr:rowOff>147955</xdr:rowOff>
    </xdr:to>
    <xdr:cxnSp macro="">
      <xdr:nvCxnSpPr>
        <xdr:cNvPr id="788" name="直線コネクタ 787"/>
        <xdr:cNvCxnSpPr/>
      </xdr:nvCxnSpPr>
      <xdr:spPr>
        <a:xfrm>
          <a:off x="17922240" y="89046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6350</xdr:rowOff>
    </xdr:from>
    <xdr:ext cx="530860" cy="258445"/>
    <xdr:sp macro="" textlink="">
      <xdr:nvSpPr>
        <xdr:cNvPr id="789" name="テキスト ボックス 788"/>
        <xdr:cNvSpPr txBox="1"/>
      </xdr:nvSpPr>
      <xdr:spPr>
        <a:xfrm>
          <a:off x="17402175" y="87630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164465</xdr:rowOff>
    </xdr:from>
    <xdr:to xmlns:xdr="http://schemas.openxmlformats.org/drawingml/2006/spreadsheetDrawing">
      <xdr:col>120</xdr:col>
      <xdr:colOff>114300</xdr:colOff>
      <xdr:row>51</xdr:row>
      <xdr:rowOff>164465</xdr:rowOff>
    </xdr:to>
    <xdr:cxnSp macro="">
      <xdr:nvCxnSpPr>
        <xdr:cNvPr id="790" name="直線コネクタ 789"/>
        <xdr:cNvCxnSpPr/>
      </xdr:nvCxnSpPr>
      <xdr:spPr>
        <a:xfrm>
          <a:off x="17922240" y="8590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22225</xdr:rowOff>
    </xdr:from>
    <xdr:ext cx="530860" cy="257810"/>
    <xdr:sp macro="" textlink="">
      <xdr:nvSpPr>
        <xdr:cNvPr id="791" name="テキスト ボックス 790"/>
        <xdr:cNvSpPr txBox="1"/>
      </xdr:nvSpPr>
      <xdr:spPr>
        <a:xfrm>
          <a:off x="17402175" y="8448675"/>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8890</xdr:rowOff>
    </xdr:from>
    <xdr:to xmlns:xdr="http://schemas.openxmlformats.org/drawingml/2006/spreadsheetDrawing">
      <xdr:col>120</xdr:col>
      <xdr:colOff>114300</xdr:colOff>
      <xdr:row>50</xdr:row>
      <xdr:rowOff>8890</xdr:rowOff>
    </xdr:to>
    <xdr:cxnSp macro="">
      <xdr:nvCxnSpPr>
        <xdr:cNvPr id="792" name="直線コネクタ 791"/>
        <xdr:cNvCxnSpPr/>
      </xdr:nvCxnSpPr>
      <xdr:spPr>
        <a:xfrm>
          <a:off x="17922240" y="82702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38100</xdr:rowOff>
    </xdr:from>
    <xdr:ext cx="530860" cy="259080"/>
    <xdr:sp macro="" textlink="">
      <xdr:nvSpPr>
        <xdr:cNvPr id="793" name="テキスト ボックス 792"/>
        <xdr:cNvSpPr txBox="1"/>
      </xdr:nvSpPr>
      <xdr:spPr>
        <a:xfrm>
          <a:off x="17402175" y="81343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4" name="直線コネクタ 793"/>
        <xdr:cNvCxnSpPr/>
      </xdr:nvCxnSpPr>
      <xdr:spPr>
        <a:xfrm>
          <a:off x="1792224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0860" cy="257810"/>
    <xdr:sp macro="" textlink="">
      <xdr:nvSpPr>
        <xdr:cNvPr id="795" name="テキスト ボックス 794"/>
        <xdr:cNvSpPr txBox="1"/>
      </xdr:nvSpPr>
      <xdr:spPr>
        <a:xfrm>
          <a:off x="17402175" y="782066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83185</xdr:rowOff>
    </xdr:to>
    <xdr:sp macro="" textlink="">
      <xdr:nvSpPr>
        <xdr:cNvPr id="796" name="貸付金グラフ枠"/>
        <xdr:cNvSpPr/>
      </xdr:nvSpPr>
      <xdr:spPr>
        <a:xfrm>
          <a:off x="1792224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80010</xdr:rowOff>
    </xdr:from>
    <xdr:to xmlns:xdr="http://schemas.openxmlformats.org/drawingml/2006/spreadsheetDrawing">
      <xdr:col>116</xdr:col>
      <xdr:colOff>62865</xdr:colOff>
      <xdr:row>59</xdr:row>
      <xdr:rowOff>99060</xdr:rowOff>
    </xdr:to>
    <xdr:cxnSp macro="">
      <xdr:nvCxnSpPr>
        <xdr:cNvPr id="797" name="直線コネクタ 796"/>
        <xdr:cNvCxnSpPr/>
      </xdr:nvCxnSpPr>
      <xdr:spPr>
        <a:xfrm flipV="1">
          <a:off x="21717635" y="8341360"/>
          <a:ext cx="1270" cy="1504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102870</xdr:rowOff>
    </xdr:from>
    <xdr:ext cx="248920" cy="259080"/>
    <xdr:sp macro="" textlink="">
      <xdr:nvSpPr>
        <xdr:cNvPr id="798" name="貸付金最小値テキスト"/>
        <xdr:cNvSpPr txBox="1"/>
      </xdr:nvSpPr>
      <xdr:spPr>
        <a:xfrm>
          <a:off x="21770340" y="98501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99060</xdr:rowOff>
    </xdr:from>
    <xdr:to xmlns:xdr="http://schemas.openxmlformats.org/drawingml/2006/spreadsheetDrawing">
      <xdr:col>116</xdr:col>
      <xdr:colOff>152400</xdr:colOff>
      <xdr:row>59</xdr:row>
      <xdr:rowOff>99060</xdr:rowOff>
    </xdr:to>
    <xdr:cxnSp macro="">
      <xdr:nvCxnSpPr>
        <xdr:cNvPr id="799" name="直線コネクタ 798"/>
        <xdr:cNvCxnSpPr/>
      </xdr:nvCxnSpPr>
      <xdr:spPr>
        <a:xfrm>
          <a:off x="21634450" y="98463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26670</xdr:rowOff>
    </xdr:from>
    <xdr:ext cx="534035" cy="258445"/>
    <xdr:sp macro="" textlink="">
      <xdr:nvSpPr>
        <xdr:cNvPr id="800" name="貸付金最大値テキスト"/>
        <xdr:cNvSpPr txBox="1"/>
      </xdr:nvSpPr>
      <xdr:spPr>
        <a:xfrm>
          <a:off x="21770340" y="81229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47,823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80010</xdr:rowOff>
    </xdr:from>
    <xdr:to xmlns:xdr="http://schemas.openxmlformats.org/drawingml/2006/spreadsheetDrawing">
      <xdr:col>116</xdr:col>
      <xdr:colOff>152400</xdr:colOff>
      <xdr:row>50</xdr:row>
      <xdr:rowOff>80010</xdr:rowOff>
    </xdr:to>
    <xdr:cxnSp macro="">
      <xdr:nvCxnSpPr>
        <xdr:cNvPr id="801" name="直線コネクタ 800"/>
        <xdr:cNvCxnSpPr/>
      </xdr:nvCxnSpPr>
      <xdr:spPr>
        <a:xfrm>
          <a:off x="21634450" y="834136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99060</xdr:rowOff>
    </xdr:from>
    <xdr:to xmlns:xdr="http://schemas.openxmlformats.org/drawingml/2006/spreadsheetDrawing">
      <xdr:col>116</xdr:col>
      <xdr:colOff>63500</xdr:colOff>
      <xdr:row>59</xdr:row>
      <xdr:rowOff>99060</xdr:rowOff>
    </xdr:to>
    <xdr:cxnSp macro="">
      <xdr:nvCxnSpPr>
        <xdr:cNvPr id="802" name="直線コネクタ 801"/>
        <xdr:cNvCxnSpPr/>
      </xdr:nvCxnSpPr>
      <xdr:spPr>
        <a:xfrm>
          <a:off x="20900390" y="984631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33655</xdr:rowOff>
    </xdr:from>
    <xdr:ext cx="469265" cy="258445"/>
    <xdr:sp macro="" textlink="">
      <xdr:nvSpPr>
        <xdr:cNvPr id="803" name="貸付金平均値テキスト"/>
        <xdr:cNvSpPr txBox="1"/>
      </xdr:nvSpPr>
      <xdr:spPr>
        <a:xfrm>
          <a:off x="21770340" y="9450705"/>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10795</xdr:rowOff>
    </xdr:from>
    <xdr:to xmlns:xdr="http://schemas.openxmlformats.org/drawingml/2006/spreadsheetDrawing">
      <xdr:col>116</xdr:col>
      <xdr:colOff>114300</xdr:colOff>
      <xdr:row>58</xdr:row>
      <xdr:rowOff>112395</xdr:rowOff>
    </xdr:to>
    <xdr:sp macro="" textlink="">
      <xdr:nvSpPr>
        <xdr:cNvPr id="804" name="フローチャート: 判断 803"/>
        <xdr:cNvSpPr/>
      </xdr:nvSpPr>
      <xdr:spPr>
        <a:xfrm>
          <a:off x="21668740" y="959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97790</xdr:rowOff>
    </xdr:from>
    <xdr:to xmlns:xdr="http://schemas.openxmlformats.org/drawingml/2006/spreadsheetDrawing">
      <xdr:col>111</xdr:col>
      <xdr:colOff>177800</xdr:colOff>
      <xdr:row>59</xdr:row>
      <xdr:rowOff>99060</xdr:rowOff>
    </xdr:to>
    <xdr:cxnSp macro="">
      <xdr:nvCxnSpPr>
        <xdr:cNvPr id="805" name="直線コネクタ 804"/>
        <xdr:cNvCxnSpPr/>
      </xdr:nvCxnSpPr>
      <xdr:spPr>
        <a:xfrm>
          <a:off x="20026630" y="9845040"/>
          <a:ext cx="87376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165100</xdr:rowOff>
    </xdr:from>
    <xdr:to xmlns:xdr="http://schemas.openxmlformats.org/drawingml/2006/spreadsheetDrawing">
      <xdr:col>112</xdr:col>
      <xdr:colOff>38100</xdr:colOff>
      <xdr:row>58</xdr:row>
      <xdr:rowOff>99060</xdr:rowOff>
    </xdr:to>
    <xdr:sp macro="" textlink="">
      <xdr:nvSpPr>
        <xdr:cNvPr id="806" name="フローチャート: 判断 805"/>
        <xdr:cNvSpPr/>
      </xdr:nvSpPr>
      <xdr:spPr>
        <a:xfrm>
          <a:off x="20849590" y="9582150"/>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116205</xdr:rowOff>
    </xdr:from>
    <xdr:ext cx="469265" cy="258445"/>
    <xdr:sp macro="" textlink="">
      <xdr:nvSpPr>
        <xdr:cNvPr id="807" name="テキスト ボックス 806"/>
        <xdr:cNvSpPr txBox="1"/>
      </xdr:nvSpPr>
      <xdr:spPr>
        <a:xfrm>
          <a:off x="20669250" y="93681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97790</xdr:rowOff>
    </xdr:from>
    <xdr:to xmlns:xdr="http://schemas.openxmlformats.org/drawingml/2006/spreadsheetDrawing">
      <xdr:col>107</xdr:col>
      <xdr:colOff>50800</xdr:colOff>
      <xdr:row>59</xdr:row>
      <xdr:rowOff>99060</xdr:rowOff>
    </xdr:to>
    <xdr:cxnSp macro="">
      <xdr:nvCxnSpPr>
        <xdr:cNvPr id="808" name="直線コネクタ 807"/>
        <xdr:cNvCxnSpPr/>
      </xdr:nvCxnSpPr>
      <xdr:spPr>
        <a:xfrm flipV="1">
          <a:off x="19156680" y="9845040"/>
          <a:ext cx="8699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138430</xdr:rowOff>
    </xdr:from>
    <xdr:to xmlns:xdr="http://schemas.openxmlformats.org/drawingml/2006/spreadsheetDrawing">
      <xdr:col>107</xdr:col>
      <xdr:colOff>101600</xdr:colOff>
      <xdr:row>58</xdr:row>
      <xdr:rowOff>68580</xdr:rowOff>
    </xdr:to>
    <xdr:sp macro="" textlink="">
      <xdr:nvSpPr>
        <xdr:cNvPr id="809" name="フローチャート: 判断 808"/>
        <xdr:cNvSpPr/>
      </xdr:nvSpPr>
      <xdr:spPr>
        <a:xfrm>
          <a:off x="19975830" y="95554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85090</xdr:rowOff>
    </xdr:from>
    <xdr:ext cx="469265" cy="258445"/>
    <xdr:sp macro="" textlink="">
      <xdr:nvSpPr>
        <xdr:cNvPr id="810" name="テキスト ボックス 809"/>
        <xdr:cNvSpPr txBox="1"/>
      </xdr:nvSpPr>
      <xdr:spPr>
        <a:xfrm>
          <a:off x="19795490" y="93370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89535</xdr:rowOff>
    </xdr:from>
    <xdr:to xmlns:xdr="http://schemas.openxmlformats.org/drawingml/2006/spreadsheetDrawing">
      <xdr:col>102</xdr:col>
      <xdr:colOff>114300</xdr:colOff>
      <xdr:row>59</xdr:row>
      <xdr:rowOff>99060</xdr:rowOff>
    </xdr:to>
    <xdr:cxnSp macro="">
      <xdr:nvCxnSpPr>
        <xdr:cNvPr id="811" name="直線コネクタ 810"/>
        <xdr:cNvCxnSpPr/>
      </xdr:nvCxnSpPr>
      <xdr:spPr>
        <a:xfrm>
          <a:off x="18286730" y="9836785"/>
          <a:ext cx="8699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38735</xdr:rowOff>
    </xdr:from>
    <xdr:to xmlns:xdr="http://schemas.openxmlformats.org/drawingml/2006/spreadsheetDrawing">
      <xdr:col>102</xdr:col>
      <xdr:colOff>165100</xdr:colOff>
      <xdr:row>58</xdr:row>
      <xdr:rowOff>140335</xdr:rowOff>
    </xdr:to>
    <xdr:sp macro="" textlink="">
      <xdr:nvSpPr>
        <xdr:cNvPr id="812" name="フローチャート: 判断 811"/>
        <xdr:cNvSpPr/>
      </xdr:nvSpPr>
      <xdr:spPr>
        <a:xfrm>
          <a:off x="19105880" y="962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156845</xdr:rowOff>
    </xdr:from>
    <xdr:ext cx="469265" cy="257810"/>
    <xdr:sp macro="" textlink="">
      <xdr:nvSpPr>
        <xdr:cNvPr id="813" name="テキスト ボックス 812"/>
        <xdr:cNvSpPr txBox="1"/>
      </xdr:nvSpPr>
      <xdr:spPr>
        <a:xfrm>
          <a:off x="18925540" y="9408795"/>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33655</xdr:rowOff>
    </xdr:from>
    <xdr:to xmlns:xdr="http://schemas.openxmlformats.org/drawingml/2006/spreadsheetDrawing">
      <xdr:col>98</xdr:col>
      <xdr:colOff>38100</xdr:colOff>
      <xdr:row>58</xdr:row>
      <xdr:rowOff>135255</xdr:rowOff>
    </xdr:to>
    <xdr:sp macro="" textlink="">
      <xdr:nvSpPr>
        <xdr:cNvPr id="814" name="フローチャート: 判断 813"/>
        <xdr:cNvSpPr/>
      </xdr:nvSpPr>
      <xdr:spPr>
        <a:xfrm>
          <a:off x="18235930" y="961580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151765</xdr:rowOff>
    </xdr:from>
    <xdr:ext cx="469265" cy="258445"/>
    <xdr:sp macro="" textlink="">
      <xdr:nvSpPr>
        <xdr:cNvPr id="815" name="テキスト ボックス 814"/>
        <xdr:cNvSpPr txBox="1"/>
      </xdr:nvSpPr>
      <xdr:spPr>
        <a:xfrm>
          <a:off x="18055590" y="94037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6" name="テキスト ボックス 815"/>
        <xdr:cNvSpPr txBox="1"/>
      </xdr:nvSpPr>
      <xdr:spPr>
        <a:xfrm>
          <a:off x="2153285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1365" cy="259080"/>
    <xdr:sp macro="" textlink="">
      <xdr:nvSpPr>
        <xdr:cNvPr id="817" name="テキスト ボックス 816"/>
        <xdr:cNvSpPr txBox="1"/>
      </xdr:nvSpPr>
      <xdr:spPr>
        <a:xfrm>
          <a:off x="207137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1365" cy="259080"/>
    <xdr:sp macro="" textlink="">
      <xdr:nvSpPr>
        <xdr:cNvPr id="818" name="テキスト ボックス 817"/>
        <xdr:cNvSpPr txBox="1"/>
      </xdr:nvSpPr>
      <xdr:spPr>
        <a:xfrm>
          <a:off x="1983994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1365" cy="259080"/>
    <xdr:sp macro="" textlink="">
      <xdr:nvSpPr>
        <xdr:cNvPr id="819" name="テキスト ボックス 818"/>
        <xdr:cNvSpPr txBox="1"/>
      </xdr:nvSpPr>
      <xdr:spPr>
        <a:xfrm>
          <a:off x="1896999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1365" cy="259080"/>
    <xdr:sp macro="" textlink="">
      <xdr:nvSpPr>
        <xdr:cNvPr id="820" name="テキスト ボックス 819"/>
        <xdr:cNvSpPr txBox="1"/>
      </xdr:nvSpPr>
      <xdr:spPr>
        <a:xfrm>
          <a:off x="1810004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48260</xdr:rowOff>
    </xdr:from>
    <xdr:to xmlns:xdr="http://schemas.openxmlformats.org/drawingml/2006/spreadsheetDrawing">
      <xdr:col>116</xdr:col>
      <xdr:colOff>114300</xdr:colOff>
      <xdr:row>59</xdr:row>
      <xdr:rowOff>149860</xdr:rowOff>
    </xdr:to>
    <xdr:sp macro="" textlink="">
      <xdr:nvSpPr>
        <xdr:cNvPr id="821" name="楕円 820"/>
        <xdr:cNvSpPr/>
      </xdr:nvSpPr>
      <xdr:spPr>
        <a:xfrm>
          <a:off x="21668740" y="979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134620</xdr:rowOff>
    </xdr:from>
    <xdr:ext cx="248920" cy="258445"/>
    <xdr:sp macro="" textlink="">
      <xdr:nvSpPr>
        <xdr:cNvPr id="822" name="貸付金該当値テキスト"/>
        <xdr:cNvSpPr txBox="1"/>
      </xdr:nvSpPr>
      <xdr:spPr>
        <a:xfrm>
          <a:off x="21770340" y="971677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59</xdr:row>
      <xdr:rowOff>48260</xdr:rowOff>
    </xdr:from>
    <xdr:to xmlns:xdr="http://schemas.openxmlformats.org/drawingml/2006/spreadsheetDrawing">
      <xdr:col>112</xdr:col>
      <xdr:colOff>38100</xdr:colOff>
      <xdr:row>59</xdr:row>
      <xdr:rowOff>149860</xdr:rowOff>
    </xdr:to>
    <xdr:sp macro="" textlink="">
      <xdr:nvSpPr>
        <xdr:cNvPr id="823" name="楕円 822"/>
        <xdr:cNvSpPr/>
      </xdr:nvSpPr>
      <xdr:spPr>
        <a:xfrm>
          <a:off x="20849590" y="979551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140970</xdr:rowOff>
    </xdr:from>
    <xdr:ext cx="248285" cy="259080"/>
    <xdr:sp macro="" textlink="">
      <xdr:nvSpPr>
        <xdr:cNvPr id="824" name="テキスト ボックス 823"/>
        <xdr:cNvSpPr txBox="1"/>
      </xdr:nvSpPr>
      <xdr:spPr>
        <a:xfrm>
          <a:off x="20775930" y="98882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59</xdr:row>
      <xdr:rowOff>46990</xdr:rowOff>
    </xdr:from>
    <xdr:to xmlns:xdr="http://schemas.openxmlformats.org/drawingml/2006/spreadsheetDrawing">
      <xdr:col>107</xdr:col>
      <xdr:colOff>101600</xdr:colOff>
      <xdr:row>59</xdr:row>
      <xdr:rowOff>149225</xdr:rowOff>
    </xdr:to>
    <xdr:sp macro="" textlink="">
      <xdr:nvSpPr>
        <xdr:cNvPr id="825" name="楕円 824"/>
        <xdr:cNvSpPr/>
      </xdr:nvSpPr>
      <xdr:spPr>
        <a:xfrm>
          <a:off x="19975830" y="979424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59</xdr:row>
      <xdr:rowOff>139700</xdr:rowOff>
    </xdr:from>
    <xdr:ext cx="313690" cy="259080"/>
    <xdr:sp macro="" textlink="">
      <xdr:nvSpPr>
        <xdr:cNvPr id="826" name="テキスト ボックス 825"/>
        <xdr:cNvSpPr txBox="1"/>
      </xdr:nvSpPr>
      <xdr:spPr>
        <a:xfrm>
          <a:off x="19873595" y="98869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59</xdr:row>
      <xdr:rowOff>48260</xdr:rowOff>
    </xdr:from>
    <xdr:to xmlns:xdr="http://schemas.openxmlformats.org/drawingml/2006/spreadsheetDrawing">
      <xdr:col>102</xdr:col>
      <xdr:colOff>165100</xdr:colOff>
      <xdr:row>59</xdr:row>
      <xdr:rowOff>149860</xdr:rowOff>
    </xdr:to>
    <xdr:sp macro="" textlink="">
      <xdr:nvSpPr>
        <xdr:cNvPr id="827" name="楕円 826"/>
        <xdr:cNvSpPr/>
      </xdr:nvSpPr>
      <xdr:spPr>
        <a:xfrm>
          <a:off x="19105880" y="979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140970</xdr:rowOff>
    </xdr:from>
    <xdr:ext cx="248285" cy="259080"/>
    <xdr:sp macro="" textlink="">
      <xdr:nvSpPr>
        <xdr:cNvPr id="828" name="テキスト ボックス 827"/>
        <xdr:cNvSpPr txBox="1"/>
      </xdr:nvSpPr>
      <xdr:spPr>
        <a:xfrm>
          <a:off x="19036030" y="98882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59</xdr:row>
      <xdr:rowOff>38735</xdr:rowOff>
    </xdr:from>
    <xdr:to xmlns:xdr="http://schemas.openxmlformats.org/drawingml/2006/spreadsheetDrawing">
      <xdr:col>98</xdr:col>
      <xdr:colOff>38100</xdr:colOff>
      <xdr:row>59</xdr:row>
      <xdr:rowOff>140335</xdr:rowOff>
    </xdr:to>
    <xdr:sp macro="" textlink="">
      <xdr:nvSpPr>
        <xdr:cNvPr id="829" name="楕円 828"/>
        <xdr:cNvSpPr/>
      </xdr:nvSpPr>
      <xdr:spPr>
        <a:xfrm>
          <a:off x="18235930" y="978598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59</xdr:row>
      <xdr:rowOff>132080</xdr:rowOff>
    </xdr:from>
    <xdr:ext cx="377825" cy="258445"/>
    <xdr:sp macro="" textlink="">
      <xdr:nvSpPr>
        <xdr:cNvPr id="830" name="テキスト ボックス 829"/>
        <xdr:cNvSpPr txBox="1"/>
      </xdr:nvSpPr>
      <xdr:spPr>
        <a:xfrm>
          <a:off x="18101310" y="9879330"/>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31" name="正方形/長方形 830"/>
        <xdr:cNvSpPr/>
      </xdr:nvSpPr>
      <xdr:spPr>
        <a:xfrm>
          <a:off x="1792224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32" name="正方形/長方形 831"/>
        <xdr:cNvSpPr/>
      </xdr:nvSpPr>
      <xdr:spPr>
        <a:xfrm>
          <a:off x="180492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3" name="正方形/長方形 832"/>
        <xdr:cNvSpPr/>
      </xdr:nvSpPr>
      <xdr:spPr>
        <a:xfrm>
          <a:off x="180492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4" name="正方形/長方形 833"/>
        <xdr:cNvSpPr/>
      </xdr:nvSpPr>
      <xdr:spPr>
        <a:xfrm>
          <a:off x="1904238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5" name="正方形/長方形 834"/>
        <xdr:cNvSpPr/>
      </xdr:nvSpPr>
      <xdr:spPr>
        <a:xfrm>
          <a:off x="1904238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6" name="正方形/長方形 835"/>
        <xdr:cNvSpPr/>
      </xdr:nvSpPr>
      <xdr:spPr>
        <a:xfrm>
          <a:off x="2016252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7" name="正方形/長方形 836"/>
        <xdr:cNvSpPr/>
      </xdr:nvSpPr>
      <xdr:spPr>
        <a:xfrm>
          <a:off x="2016252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83185</xdr:rowOff>
    </xdr:to>
    <xdr:sp macro="" textlink="">
      <xdr:nvSpPr>
        <xdr:cNvPr id="838" name="正方形/長方形 837"/>
        <xdr:cNvSpPr/>
      </xdr:nvSpPr>
      <xdr:spPr>
        <a:xfrm>
          <a:off x="1792224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8615" cy="224790"/>
    <xdr:sp macro="" textlink="">
      <xdr:nvSpPr>
        <xdr:cNvPr id="839" name="テキスト ボックス 838"/>
        <xdr:cNvSpPr txBox="1"/>
      </xdr:nvSpPr>
      <xdr:spPr>
        <a:xfrm>
          <a:off x="17887950" y="1107440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83185</xdr:rowOff>
    </xdr:from>
    <xdr:to xmlns:xdr="http://schemas.openxmlformats.org/drawingml/2006/spreadsheetDrawing">
      <xdr:col>120</xdr:col>
      <xdr:colOff>114300</xdr:colOff>
      <xdr:row>81</xdr:row>
      <xdr:rowOff>83185</xdr:rowOff>
    </xdr:to>
    <xdr:cxnSp macro="">
      <xdr:nvCxnSpPr>
        <xdr:cNvPr id="840" name="直線コネクタ 839"/>
        <xdr:cNvCxnSpPr/>
      </xdr:nvCxnSpPr>
      <xdr:spPr>
        <a:xfrm>
          <a:off x="1792224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41" name="直線コネクタ 840"/>
        <xdr:cNvCxnSpPr/>
      </xdr:nvCxnSpPr>
      <xdr:spPr>
        <a:xfrm>
          <a:off x="17922240" y="13093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78</xdr:row>
      <xdr:rowOff>73660</xdr:rowOff>
    </xdr:from>
    <xdr:ext cx="248285" cy="259080"/>
    <xdr:sp macro="" textlink="">
      <xdr:nvSpPr>
        <xdr:cNvPr id="842" name="テキスト ボックス 841"/>
        <xdr:cNvSpPr txBox="1"/>
      </xdr:nvSpPr>
      <xdr:spPr>
        <a:xfrm>
          <a:off x="17680940" y="129578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43" name="直線コネクタ 842"/>
        <xdr:cNvCxnSpPr/>
      </xdr:nvCxnSpPr>
      <xdr:spPr>
        <a:xfrm>
          <a:off x="17922240" y="12725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0860" cy="259080"/>
    <xdr:sp macro="" textlink="">
      <xdr:nvSpPr>
        <xdr:cNvPr id="844" name="テキスト ボックス 843"/>
        <xdr:cNvSpPr txBox="1"/>
      </xdr:nvSpPr>
      <xdr:spPr>
        <a:xfrm>
          <a:off x="17402175" y="12589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45" name="直線コネクタ 844"/>
        <xdr:cNvCxnSpPr/>
      </xdr:nvCxnSpPr>
      <xdr:spPr>
        <a:xfrm>
          <a:off x="17922240" y="12363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165100</xdr:rowOff>
    </xdr:from>
    <xdr:ext cx="530860" cy="258445"/>
    <xdr:sp macro="" textlink="">
      <xdr:nvSpPr>
        <xdr:cNvPr id="846" name="テキスト ボックス 845"/>
        <xdr:cNvSpPr txBox="1"/>
      </xdr:nvSpPr>
      <xdr:spPr>
        <a:xfrm>
          <a:off x="17402175" y="1222375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47" name="直線コネクタ 846"/>
        <xdr:cNvCxnSpPr/>
      </xdr:nvCxnSpPr>
      <xdr:spPr>
        <a:xfrm>
          <a:off x="17922240" y="11995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0860" cy="258445"/>
    <xdr:sp macro="" textlink="">
      <xdr:nvSpPr>
        <xdr:cNvPr id="848" name="テキスト ボックス 847"/>
        <xdr:cNvSpPr txBox="1"/>
      </xdr:nvSpPr>
      <xdr:spPr>
        <a:xfrm>
          <a:off x="17402175" y="118592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49" name="直線コネクタ 848"/>
        <xdr:cNvCxnSpPr/>
      </xdr:nvCxnSpPr>
      <xdr:spPr>
        <a:xfrm>
          <a:off x="17922240" y="11626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94995" cy="258445"/>
    <xdr:sp macro="" textlink="">
      <xdr:nvSpPr>
        <xdr:cNvPr id="850" name="テキスト ボックス 849"/>
        <xdr:cNvSpPr txBox="1"/>
      </xdr:nvSpPr>
      <xdr:spPr>
        <a:xfrm>
          <a:off x="17341850" y="11490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51" name="直線コネクタ 850"/>
        <xdr:cNvCxnSpPr/>
      </xdr:nvCxnSpPr>
      <xdr:spPr>
        <a:xfrm>
          <a:off x="1792224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4995" cy="257810"/>
    <xdr:sp macro="" textlink="">
      <xdr:nvSpPr>
        <xdr:cNvPr id="852" name="テキスト ボックス 851"/>
        <xdr:cNvSpPr txBox="1"/>
      </xdr:nvSpPr>
      <xdr:spPr>
        <a:xfrm>
          <a:off x="17341850" y="1112266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83185</xdr:rowOff>
    </xdr:to>
    <xdr:sp macro="" textlink="">
      <xdr:nvSpPr>
        <xdr:cNvPr id="853" name="繰出金グラフ枠"/>
        <xdr:cNvSpPr/>
      </xdr:nvSpPr>
      <xdr:spPr>
        <a:xfrm>
          <a:off x="1792224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8255</xdr:rowOff>
    </xdr:from>
    <xdr:to xmlns:xdr="http://schemas.openxmlformats.org/drawingml/2006/spreadsheetDrawing">
      <xdr:col>116</xdr:col>
      <xdr:colOff>62865</xdr:colOff>
      <xdr:row>78</xdr:row>
      <xdr:rowOff>149225</xdr:rowOff>
    </xdr:to>
    <xdr:cxnSp macro="">
      <xdr:nvCxnSpPr>
        <xdr:cNvPr id="854" name="直線コネクタ 853"/>
        <xdr:cNvCxnSpPr/>
      </xdr:nvCxnSpPr>
      <xdr:spPr>
        <a:xfrm flipV="1">
          <a:off x="21717635" y="11736705"/>
          <a:ext cx="1270" cy="1296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153035</xdr:rowOff>
    </xdr:from>
    <xdr:ext cx="469265" cy="258445"/>
    <xdr:sp macro="" textlink="">
      <xdr:nvSpPr>
        <xdr:cNvPr id="855" name="繰出金最小値テキスト"/>
        <xdr:cNvSpPr txBox="1"/>
      </xdr:nvSpPr>
      <xdr:spPr>
        <a:xfrm>
          <a:off x="21770340" y="130371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149225</xdr:rowOff>
    </xdr:from>
    <xdr:to xmlns:xdr="http://schemas.openxmlformats.org/drawingml/2006/spreadsheetDrawing">
      <xdr:col>116</xdr:col>
      <xdr:colOff>152400</xdr:colOff>
      <xdr:row>78</xdr:row>
      <xdr:rowOff>149225</xdr:rowOff>
    </xdr:to>
    <xdr:cxnSp macro="">
      <xdr:nvCxnSpPr>
        <xdr:cNvPr id="856" name="直線コネクタ 855"/>
        <xdr:cNvCxnSpPr/>
      </xdr:nvCxnSpPr>
      <xdr:spPr>
        <a:xfrm>
          <a:off x="21634450" y="1303337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126365</xdr:rowOff>
    </xdr:from>
    <xdr:ext cx="598170" cy="258445"/>
    <xdr:sp macro="" textlink="">
      <xdr:nvSpPr>
        <xdr:cNvPr id="857" name="繰出金最大値テキスト"/>
        <xdr:cNvSpPr txBox="1"/>
      </xdr:nvSpPr>
      <xdr:spPr>
        <a:xfrm>
          <a:off x="21770340" y="115246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110,853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8255</xdr:rowOff>
    </xdr:from>
    <xdr:to xmlns:xdr="http://schemas.openxmlformats.org/drawingml/2006/spreadsheetDrawing">
      <xdr:col>116</xdr:col>
      <xdr:colOff>152400</xdr:colOff>
      <xdr:row>71</xdr:row>
      <xdr:rowOff>8255</xdr:rowOff>
    </xdr:to>
    <xdr:cxnSp macro="">
      <xdr:nvCxnSpPr>
        <xdr:cNvPr id="858" name="直線コネクタ 857"/>
        <xdr:cNvCxnSpPr/>
      </xdr:nvCxnSpPr>
      <xdr:spPr>
        <a:xfrm>
          <a:off x="21634450" y="1173670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75</xdr:row>
      <xdr:rowOff>76835</xdr:rowOff>
    </xdr:from>
    <xdr:to xmlns:xdr="http://schemas.openxmlformats.org/drawingml/2006/spreadsheetDrawing">
      <xdr:col>116</xdr:col>
      <xdr:colOff>63500</xdr:colOff>
      <xdr:row>75</xdr:row>
      <xdr:rowOff>101600</xdr:rowOff>
    </xdr:to>
    <xdr:cxnSp macro="">
      <xdr:nvCxnSpPr>
        <xdr:cNvPr id="859" name="直線コネクタ 858"/>
        <xdr:cNvCxnSpPr/>
      </xdr:nvCxnSpPr>
      <xdr:spPr>
        <a:xfrm flipV="1">
          <a:off x="20900390" y="12465685"/>
          <a:ext cx="81915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73</xdr:row>
      <xdr:rowOff>6985</xdr:rowOff>
    </xdr:from>
    <xdr:ext cx="534035" cy="258445"/>
    <xdr:sp macro="" textlink="">
      <xdr:nvSpPr>
        <xdr:cNvPr id="860" name="繰出金平均値テキスト"/>
        <xdr:cNvSpPr txBox="1"/>
      </xdr:nvSpPr>
      <xdr:spPr>
        <a:xfrm>
          <a:off x="21770340" y="12065635"/>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73</xdr:row>
      <xdr:rowOff>155575</xdr:rowOff>
    </xdr:from>
    <xdr:to xmlns:xdr="http://schemas.openxmlformats.org/drawingml/2006/spreadsheetDrawing">
      <xdr:col>116</xdr:col>
      <xdr:colOff>114300</xdr:colOff>
      <xdr:row>74</xdr:row>
      <xdr:rowOff>86360</xdr:rowOff>
    </xdr:to>
    <xdr:sp macro="" textlink="">
      <xdr:nvSpPr>
        <xdr:cNvPr id="861" name="フローチャート: 判断 860"/>
        <xdr:cNvSpPr/>
      </xdr:nvSpPr>
      <xdr:spPr>
        <a:xfrm>
          <a:off x="21668740" y="1221422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73</xdr:row>
      <xdr:rowOff>61595</xdr:rowOff>
    </xdr:from>
    <xdr:to xmlns:xdr="http://schemas.openxmlformats.org/drawingml/2006/spreadsheetDrawing">
      <xdr:col>111</xdr:col>
      <xdr:colOff>177800</xdr:colOff>
      <xdr:row>75</xdr:row>
      <xdr:rowOff>101600</xdr:rowOff>
    </xdr:to>
    <xdr:cxnSp macro="">
      <xdr:nvCxnSpPr>
        <xdr:cNvPr id="862" name="直線コネクタ 861"/>
        <xdr:cNvCxnSpPr/>
      </xdr:nvCxnSpPr>
      <xdr:spPr>
        <a:xfrm>
          <a:off x="20026630" y="12120245"/>
          <a:ext cx="873760" cy="370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72</xdr:row>
      <xdr:rowOff>140970</xdr:rowOff>
    </xdr:from>
    <xdr:to xmlns:xdr="http://schemas.openxmlformats.org/drawingml/2006/spreadsheetDrawing">
      <xdr:col>112</xdr:col>
      <xdr:colOff>38100</xdr:colOff>
      <xdr:row>73</xdr:row>
      <xdr:rowOff>71120</xdr:rowOff>
    </xdr:to>
    <xdr:sp macro="" textlink="">
      <xdr:nvSpPr>
        <xdr:cNvPr id="863" name="フローチャート: 判断 862"/>
        <xdr:cNvSpPr/>
      </xdr:nvSpPr>
      <xdr:spPr>
        <a:xfrm>
          <a:off x="20849590" y="1203452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71</xdr:row>
      <xdr:rowOff>87630</xdr:rowOff>
    </xdr:from>
    <xdr:ext cx="533400" cy="257810"/>
    <xdr:sp macro="" textlink="">
      <xdr:nvSpPr>
        <xdr:cNvPr id="864" name="テキスト ボックス 863"/>
        <xdr:cNvSpPr txBox="1"/>
      </xdr:nvSpPr>
      <xdr:spPr>
        <a:xfrm>
          <a:off x="20636865" y="118160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73</xdr:row>
      <xdr:rowOff>61595</xdr:rowOff>
    </xdr:from>
    <xdr:to xmlns:xdr="http://schemas.openxmlformats.org/drawingml/2006/spreadsheetDrawing">
      <xdr:col>107</xdr:col>
      <xdr:colOff>50800</xdr:colOff>
      <xdr:row>74</xdr:row>
      <xdr:rowOff>12065</xdr:rowOff>
    </xdr:to>
    <xdr:cxnSp macro="">
      <xdr:nvCxnSpPr>
        <xdr:cNvPr id="865" name="直線コネクタ 864"/>
        <xdr:cNvCxnSpPr/>
      </xdr:nvCxnSpPr>
      <xdr:spPr>
        <a:xfrm flipV="1">
          <a:off x="19156680" y="12120245"/>
          <a:ext cx="86995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72</xdr:row>
      <xdr:rowOff>137795</xdr:rowOff>
    </xdr:from>
    <xdr:to xmlns:xdr="http://schemas.openxmlformats.org/drawingml/2006/spreadsheetDrawing">
      <xdr:col>107</xdr:col>
      <xdr:colOff>101600</xdr:colOff>
      <xdr:row>73</xdr:row>
      <xdr:rowOff>67945</xdr:rowOff>
    </xdr:to>
    <xdr:sp macro="" textlink="">
      <xdr:nvSpPr>
        <xdr:cNvPr id="866" name="フローチャート: 判断 865"/>
        <xdr:cNvSpPr/>
      </xdr:nvSpPr>
      <xdr:spPr>
        <a:xfrm>
          <a:off x="19975830" y="120313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71</xdr:row>
      <xdr:rowOff>85090</xdr:rowOff>
    </xdr:from>
    <xdr:ext cx="533400" cy="258445"/>
    <xdr:sp macro="" textlink="">
      <xdr:nvSpPr>
        <xdr:cNvPr id="867" name="テキスト ボックス 866"/>
        <xdr:cNvSpPr txBox="1"/>
      </xdr:nvSpPr>
      <xdr:spPr>
        <a:xfrm>
          <a:off x="19766915" y="1181354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73</xdr:row>
      <xdr:rowOff>163830</xdr:rowOff>
    </xdr:from>
    <xdr:to xmlns:xdr="http://schemas.openxmlformats.org/drawingml/2006/spreadsheetDrawing">
      <xdr:col>102</xdr:col>
      <xdr:colOff>114300</xdr:colOff>
      <xdr:row>74</xdr:row>
      <xdr:rowOff>12065</xdr:rowOff>
    </xdr:to>
    <xdr:cxnSp macro="">
      <xdr:nvCxnSpPr>
        <xdr:cNvPr id="868" name="直線コネクタ 867"/>
        <xdr:cNvCxnSpPr/>
      </xdr:nvCxnSpPr>
      <xdr:spPr>
        <a:xfrm>
          <a:off x="18286730" y="12222480"/>
          <a:ext cx="8699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72</xdr:row>
      <xdr:rowOff>165100</xdr:rowOff>
    </xdr:from>
    <xdr:to xmlns:xdr="http://schemas.openxmlformats.org/drawingml/2006/spreadsheetDrawing">
      <xdr:col>102</xdr:col>
      <xdr:colOff>165100</xdr:colOff>
      <xdr:row>73</xdr:row>
      <xdr:rowOff>98425</xdr:rowOff>
    </xdr:to>
    <xdr:sp macro="" textlink="">
      <xdr:nvSpPr>
        <xdr:cNvPr id="869" name="フローチャート: 判断 868"/>
        <xdr:cNvSpPr/>
      </xdr:nvSpPr>
      <xdr:spPr>
        <a:xfrm>
          <a:off x="19105880" y="1205865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71</xdr:row>
      <xdr:rowOff>114935</xdr:rowOff>
    </xdr:from>
    <xdr:ext cx="533400" cy="259080"/>
    <xdr:sp macro="" textlink="">
      <xdr:nvSpPr>
        <xdr:cNvPr id="870" name="テキスト ボックス 869"/>
        <xdr:cNvSpPr txBox="1"/>
      </xdr:nvSpPr>
      <xdr:spPr>
        <a:xfrm>
          <a:off x="18893155" y="118433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73</xdr:row>
      <xdr:rowOff>36195</xdr:rowOff>
    </xdr:from>
    <xdr:to xmlns:xdr="http://schemas.openxmlformats.org/drawingml/2006/spreadsheetDrawing">
      <xdr:col>98</xdr:col>
      <xdr:colOff>38100</xdr:colOff>
      <xdr:row>73</xdr:row>
      <xdr:rowOff>137795</xdr:rowOff>
    </xdr:to>
    <xdr:sp macro="" textlink="">
      <xdr:nvSpPr>
        <xdr:cNvPr id="871" name="フローチャート: 判断 870"/>
        <xdr:cNvSpPr/>
      </xdr:nvSpPr>
      <xdr:spPr>
        <a:xfrm>
          <a:off x="18235930" y="1209484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71</xdr:row>
      <xdr:rowOff>154940</xdr:rowOff>
    </xdr:from>
    <xdr:ext cx="533400" cy="258445"/>
    <xdr:sp macro="" textlink="">
      <xdr:nvSpPr>
        <xdr:cNvPr id="872" name="テキスト ボックス 871"/>
        <xdr:cNvSpPr txBox="1"/>
      </xdr:nvSpPr>
      <xdr:spPr>
        <a:xfrm>
          <a:off x="18023205" y="1188339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77,633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73" name="テキスト ボックス 872"/>
        <xdr:cNvSpPr txBox="1"/>
      </xdr:nvSpPr>
      <xdr:spPr>
        <a:xfrm>
          <a:off x="2153285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1365" cy="259080"/>
    <xdr:sp macro="" textlink="">
      <xdr:nvSpPr>
        <xdr:cNvPr id="874" name="テキスト ボックス 873"/>
        <xdr:cNvSpPr txBox="1"/>
      </xdr:nvSpPr>
      <xdr:spPr>
        <a:xfrm>
          <a:off x="2071370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1365" cy="259080"/>
    <xdr:sp macro="" textlink="">
      <xdr:nvSpPr>
        <xdr:cNvPr id="875" name="テキスト ボックス 874"/>
        <xdr:cNvSpPr txBox="1"/>
      </xdr:nvSpPr>
      <xdr:spPr>
        <a:xfrm>
          <a:off x="1983994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1365" cy="259080"/>
    <xdr:sp macro="" textlink="">
      <xdr:nvSpPr>
        <xdr:cNvPr id="876" name="テキスト ボックス 875"/>
        <xdr:cNvSpPr txBox="1"/>
      </xdr:nvSpPr>
      <xdr:spPr>
        <a:xfrm>
          <a:off x="1896999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1365" cy="259080"/>
    <xdr:sp macro="" textlink="">
      <xdr:nvSpPr>
        <xdr:cNvPr id="877" name="テキスト ボックス 876"/>
        <xdr:cNvSpPr txBox="1"/>
      </xdr:nvSpPr>
      <xdr:spPr>
        <a:xfrm>
          <a:off x="1810004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26035</xdr:rowOff>
    </xdr:from>
    <xdr:to xmlns:xdr="http://schemas.openxmlformats.org/drawingml/2006/spreadsheetDrawing">
      <xdr:col>116</xdr:col>
      <xdr:colOff>114300</xdr:colOff>
      <xdr:row>75</xdr:row>
      <xdr:rowOff>127635</xdr:rowOff>
    </xdr:to>
    <xdr:sp macro="" textlink="">
      <xdr:nvSpPr>
        <xdr:cNvPr id="878" name="楕円 877"/>
        <xdr:cNvSpPr/>
      </xdr:nvSpPr>
      <xdr:spPr>
        <a:xfrm>
          <a:off x="21668740" y="1241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75</xdr:row>
      <xdr:rowOff>4445</xdr:rowOff>
    </xdr:from>
    <xdr:ext cx="534035" cy="259080"/>
    <xdr:sp macro="" textlink="">
      <xdr:nvSpPr>
        <xdr:cNvPr id="879" name="繰出金該当値テキスト"/>
        <xdr:cNvSpPr txBox="1"/>
      </xdr:nvSpPr>
      <xdr:spPr>
        <a:xfrm>
          <a:off x="21770340" y="123932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51,443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75</xdr:row>
      <xdr:rowOff>50800</xdr:rowOff>
    </xdr:from>
    <xdr:to xmlns:xdr="http://schemas.openxmlformats.org/drawingml/2006/spreadsheetDrawing">
      <xdr:col>112</xdr:col>
      <xdr:colOff>38100</xdr:colOff>
      <xdr:row>75</xdr:row>
      <xdr:rowOff>152400</xdr:rowOff>
    </xdr:to>
    <xdr:sp macro="" textlink="">
      <xdr:nvSpPr>
        <xdr:cNvPr id="880" name="楕円 879"/>
        <xdr:cNvSpPr/>
      </xdr:nvSpPr>
      <xdr:spPr>
        <a:xfrm>
          <a:off x="20849590" y="1243965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143510</xdr:rowOff>
    </xdr:from>
    <xdr:ext cx="533400" cy="258445"/>
    <xdr:sp macro="" textlink="">
      <xdr:nvSpPr>
        <xdr:cNvPr id="881" name="テキスト ボックス 880"/>
        <xdr:cNvSpPr txBox="1"/>
      </xdr:nvSpPr>
      <xdr:spPr>
        <a:xfrm>
          <a:off x="20636865" y="1253236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73</xdr:row>
      <xdr:rowOff>10795</xdr:rowOff>
    </xdr:from>
    <xdr:to xmlns:xdr="http://schemas.openxmlformats.org/drawingml/2006/spreadsheetDrawing">
      <xdr:col>107</xdr:col>
      <xdr:colOff>101600</xdr:colOff>
      <xdr:row>73</xdr:row>
      <xdr:rowOff>112395</xdr:rowOff>
    </xdr:to>
    <xdr:sp macro="" textlink="">
      <xdr:nvSpPr>
        <xdr:cNvPr id="882" name="楕円 881"/>
        <xdr:cNvSpPr/>
      </xdr:nvSpPr>
      <xdr:spPr>
        <a:xfrm>
          <a:off x="19975830" y="1206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103505</xdr:rowOff>
    </xdr:from>
    <xdr:ext cx="533400" cy="259080"/>
    <xdr:sp macro="" textlink="">
      <xdr:nvSpPr>
        <xdr:cNvPr id="883" name="テキスト ボックス 882"/>
        <xdr:cNvSpPr txBox="1"/>
      </xdr:nvSpPr>
      <xdr:spPr>
        <a:xfrm>
          <a:off x="19766915" y="121621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79,641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73</xdr:row>
      <xdr:rowOff>132715</xdr:rowOff>
    </xdr:from>
    <xdr:to xmlns:xdr="http://schemas.openxmlformats.org/drawingml/2006/spreadsheetDrawing">
      <xdr:col>102</xdr:col>
      <xdr:colOff>165100</xdr:colOff>
      <xdr:row>74</xdr:row>
      <xdr:rowOff>63500</xdr:rowOff>
    </xdr:to>
    <xdr:sp macro="" textlink="">
      <xdr:nvSpPr>
        <xdr:cNvPr id="884" name="楕円 883"/>
        <xdr:cNvSpPr/>
      </xdr:nvSpPr>
      <xdr:spPr>
        <a:xfrm>
          <a:off x="19105880" y="1219136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53975</xdr:rowOff>
    </xdr:from>
    <xdr:ext cx="533400" cy="257810"/>
    <xdr:sp macro="" textlink="">
      <xdr:nvSpPr>
        <xdr:cNvPr id="885" name="テキスト ボックス 884"/>
        <xdr:cNvSpPr txBox="1"/>
      </xdr:nvSpPr>
      <xdr:spPr>
        <a:xfrm>
          <a:off x="18893155" y="122777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73</xdr:row>
      <xdr:rowOff>113030</xdr:rowOff>
    </xdr:from>
    <xdr:to xmlns:xdr="http://schemas.openxmlformats.org/drawingml/2006/spreadsheetDrawing">
      <xdr:col>98</xdr:col>
      <xdr:colOff>38100</xdr:colOff>
      <xdr:row>74</xdr:row>
      <xdr:rowOff>43180</xdr:rowOff>
    </xdr:to>
    <xdr:sp macro="" textlink="">
      <xdr:nvSpPr>
        <xdr:cNvPr id="886" name="楕円 885"/>
        <xdr:cNvSpPr/>
      </xdr:nvSpPr>
      <xdr:spPr>
        <a:xfrm>
          <a:off x="18235930" y="1217168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34290</xdr:rowOff>
    </xdr:from>
    <xdr:ext cx="533400" cy="259080"/>
    <xdr:sp macro="" textlink="">
      <xdr:nvSpPr>
        <xdr:cNvPr id="887" name="テキスト ボックス 886"/>
        <xdr:cNvSpPr txBox="1"/>
      </xdr:nvSpPr>
      <xdr:spPr>
        <a:xfrm>
          <a:off x="18023205" y="122580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8" name="正方形/長方形 887"/>
        <xdr:cNvSpPr/>
      </xdr:nvSpPr>
      <xdr:spPr>
        <a:xfrm>
          <a:off x="1792224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9" name="正方形/長方形 888"/>
        <xdr:cNvSpPr/>
      </xdr:nvSpPr>
      <xdr:spPr>
        <a:xfrm>
          <a:off x="180492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90" name="正方形/長方形 889"/>
        <xdr:cNvSpPr/>
      </xdr:nvSpPr>
      <xdr:spPr>
        <a:xfrm>
          <a:off x="180492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91" name="正方形/長方形 890"/>
        <xdr:cNvSpPr/>
      </xdr:nvSpPr>
      <xdr:spPr>
        <a:xfrm>
          <a:off x="1904238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2" name="正方形/長方形 891"/>
        <xdr:cNvSpPr/>
      </xdr:nvSpPr>
      <xdr:spPr>
        <a:xfrm>
          <a:off x="1904238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3" name="正方形/長方形 892"/>
        <xdr:cNvSpPr/>
      </xdr:nvSpPr>
      <xdr:spPr>
        <a:xfrm>
          <a:off x="2016252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4" name="正方形/長方形 893"/>
        <xdr:cNvSpPr/>
      </xdr:nvSpPr>
      <xdr:spPr>
        <a:xfrm>
          <a:off x="2016252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5" name="正方形/長方形 894"/>
        <xdr:cNvSpPr/>
      </xdr:nvSpPr>
      <xdr:spPr>
        <a:xfrm>
          <a:off x="1792224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8615" cy="224790"/>
    <xdr:sp macro="" textlink="">
      <xdr:nvSpPr>
        <xdr:cNvPr id="896" name="テキスト ボックス 895"/>
        <xdr:cNvSpPr txBox="1"/>
      </xdr:nvSpPr>
      <xdr:spPr>
        <a:xfrm>
          <a:off x="17887950" y="1437640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7" name="直線コネクタ 896"/>
        <xdr:cNvCxnSpPr/>
      </xdr:nvCxnSpPr>
      <xdr:spPr>
        <a:xfrm>
          <a:off x="1792224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8" name="直線コネクタ 897"/>
        <xdr:cNvCxnSpPr/>
      </xdr:nvCxnSpPr>
      <xdr:spPr>
        <a:xfrm>
          <a:off x="17922240" y="15684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8285" cy="257810"/>
    <xdr:sp macro="" textlink="">
      <xdr:nvSpPr>
        <xdr:cNvPr id="899" name="テキスト ボックス 898"/>
        <xdr:cNvSpPr txBox="1"/>
      </xdr:nvSpPr>
      <xdr:spPr>
        <a:xfrm>
          <a:off x="17680940" y="1554226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900" name="直線コネクタ 899"/>
        <xdr:cNvCxnSpPr/>
      </xdr:nvCxnSpPr>
      <xdr:spPr>
        <a:xfrm>
          <a:off x="1792224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8285" cy="257810"/>
    <xdr:sp macro="" textlink="">
      <xdr:nvSpPr>
        <xdr:cNvPr id="901" name="テキスト ボックス 900"/>
        <xdr:cNvSpPr txBox="1"/>
      </xdr:nvSpPr>
      <xdr:spPr>
        <a:xfrm>
          <a:off x="17680940" y="1442466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2" name="前年度繰上充用金グラフ枠"/>
        <xdr:cNvSpPr/>
      </xdr:nvSpPr>
      <xdr:spPr>
        <a:xfrm>
          <a:off x="1792224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3" name="直線コネクタ 902"/>
        <xdr:cNvCxnSpPr/>
      </xdr:nvCxnSpPr>
      <xdr:spPr>
        <a:xfrm>
          <a:off x="21717635" y="156845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8920" cy="259080"/>
    <xdr:sp macro="" textlink="">
      <xdr:nvSpPr>
        <xdr:cNvPr id="904" name="前年度繰上充用金最小値テキスト"/>
        <xdr:cNvSpPr txBox="1"/>
      </xdr:nvSpPr>
      <xdr:spPr>
        <a:xfrm>
          <a:off x="21770340" y="15726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5" name="直線コネクタ 904"/>
        <xdr:cNvCxnSpPr/>
      </xdr:nvCxnSpPr>
      <xdr:spPr>
        <a:xfrm>
          <a:off x="21634450" y="156845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8920" cy="259080"/>
    <xdr:sp macro="" textlink="">
      <xdr:nvSpPr>
        <xdr:cNvPr id="906" name="前年度繰上充用金最大値テキスト"/>
        <xdr:cNvSpPr txBox="1"/>
      </xdr:nvSpPr>
      <xdr:spPr>
        <a:xfrm>
          <a:off x="21770340" y="153835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7" name="直線コネクタ 906"/>
        <xdr:cNvCxnSpPr/>
      </xdr:nvCxnSpPr>
      <xdr:spPr>
        <a:xfrm>
          <a:off x="21634450" y="156845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8" name="直線コネクタ 907"/>
        <xdr:cNvCxnSpPr/>
      </xdr:nvCxnSpPr>
      <xdr:spPr>
        <a:xfrm>
          <a:off x="20900390" y="1568450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8920" cy="259080"/>
    <xdr:sp macro="" textlink="">
      <xdr:nvSpPr>
        <xdr:cNvPr id="909" name="前年度繰上充用金平均値テキスト"/>
        <xdr:cNvSpPr txBox="1"/>
      </xdr:nvSpPr>
      <xdr:spPr>
        <a:xfrm>
          <a:off x="21770340" y="15612110"/>
          <a:ext cx="248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0" name="フローチャート: 判断 909"/>
        <xdr:cNvSpPr/>
      </xdr:nvSpPr>
      <xdr:spPr>
        <a:xfrm>
          <a:off x="2166874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11" name="直線コネクタ 910"/>
        <xdr:cNvCxnSpPr/>
      </xdr:nvCxnSpPr>
      <xdr:spPr>
        <a:xfrm>
          <a:off x="20026630" y="1568450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2" name="フローチャート: 判断 911"/>
        <xdr:cNvSpPr/>
      </xdr:nvSpPr>
      <xdr:spPr>
        <a:xfrm>
          <a:off x="20849590" y="156337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8285" cy="259080"/>
    <xdr:sp macro="" textlink="">
      <xdr:nvSpPr>
        <xdr:cNvPr id="913" name="テキスト ボックス 912"/>
        <xdr:cNvSpPr txBox="1"/>
      </xdr:nvSpPr>
      <xdr:spPr>
        <a:xfrm>
          <a:off x="20775930" y="15726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4" name="直線コネクタ 913"/>
        <xdr:cNvCxnSpPr/>
      </xdr:nvCxnSpPr>
      <xdr:spPr>
        <a:xfrm>
          <a:off x="19156680" y="156845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5" name="フローチャート: 判断 914"/>
        <xdr:cNvSpPr/>
      </xdr:nvSpPr>
      <xdr:spPr>
        <a:xfrm>
          <a:off x="1997583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8285" cy="259080"/>
    <xdr:sp macro="" textlink="">
      <xdr:nvSpPr>
        <xdr:cNvPr id="916" name="テキスト ボックス 915"/>
        <xdr:cNvSpPr txBox="1"/>
      </xdr:nvSpPr>
      <xdr:spPr>
        <a:xfrm>
          <a:off x="19905980" y="15726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7" name="直線コネクタ 916"/>
        <xdr:cNvCxnSpPr/>
      </xdr:nvCxnSpPr>
      <xdr:spPr>
        <a:xfrm>
          <a:off x="18286730" y="156845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8" name="フローチャート: 判断 917"/>
        <xdr:cNvSpPr/>
      </xdr:nvSpPr>
      <xdr:spPr>
        <a:xfrm>
          <a:off x="1910588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8285" cy="259080"/>
    <xdr:sp macro="" textlink="">
      <xdr:nvSpPr>
        <xdr:cNvPr id="919" name="テキスト ボックス 918"/>
        <xdr:cNvSpPr txBox="1"/>
      </xdr:nvSpPr>
      <xdr:spPr>
        <a:xfrm>
          <a:off x="19036030" y="15726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0" name="フローチャート: 判断 919"/>
        <xdr:cNvSpPr/>
      </xdr:nvSpPr>
      <xdr:spPr>
        <a:xfrm>
          <a:off x="18235930" y="156337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8285" cy="259080"/>
    <xdr:sp macro="" textlink="">
      <xdr:nvSpPr>
        <xdr:cNvPr id="921" name="テキスト ボックス 920"/>
        <xdr:cNvSpPr txBox="1"/>
      </xdr:nvSpPr>
      <xdr:spPr>
        <a:xfrm>
          <a:off x="18162270" y="15726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2" name="テキスト ボックス 921"/>
        <xdr:cNvSpPr txBox="1"/>
      </xdr:nvSpPr>
      <xdr:spPr>
        <a:xfrm>
          <a:off x="215328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1365" cy="259080"/>
    <xdr:sp macro="" textlink="">
      <xdr:nvSpPr>
        <xdr:cNvPr id="923" name="テキスト ボックス 922"/>
        <xdr:cNvSpPr txBox="1"/>
      </xdr:nvSpPr>
      <xdr:spPr>
        <a:xfrm>
          <a:off x="207137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1365" cy="259080"/>
    <xdr:sp macro="" textlink="">
      <xdr:nvSpPr>
        <xdr:cNvPr id="924" name="テキスト ボックス 923"/>
        <xdr:cNvSpPr txBox="1"/>
      </xdr:nvSpPr>
      <xdr:spPr>
        <a:xfrm>
          <a:off x="1983994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1365" cy="259080"/>
    <xdr:sp macro="" textlink="">
      <xdr:nvSpPr>
        <xdr:cNvPr id="925" name="テキスト ボックス 924"/>
        <xdr:cNvSpPr txBox="1"/>
      </xdr:nvSpPr>
      <xdr:spPr>
        <a:xfrm>
          <a:off x="1896999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1365" cy="259080"/>
    <xdr:sp macro="" textlink="">
      <xdr:nvSpPr>
        <xdr:cNvPr id="926" name="テキスト ボックス 925"/>
        <xdr:cNvSpPr txBox="1"/>
      </xdr:nvSpPr>
      <xdr:spPr>
        <a:xfrm>
          <a:off x="1810004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7" name="楕円 926"/>
        <xdr:cNvSpPr/>
      </xdr:nvSpPr>
      <xdr:spPr>
        <a:xfrm>
          <a:off x="2166874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8920" cy="259080"/>
    <xdr:sp macro="" textlink="">
      <xdr:nvSpPr>
        <xdr:cNvPr id="928" name="前年度繰上充用金該当値テキスト"/>
        <xdr:cNvSpPr txBox="1"/>
      </xdr:nvSpPr>
      <xdr:spPr>
        <a:xfrm>
          <a:off x="21770340" y="154978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9" name="楕円 928"/>
        <xdr:cNvSpPr/>
      </xdr:nvSpPr>
      <xdr:spPr>
        <a:xfrm>
          <a:off x="20849590" y="156337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8285" cy="259080"/>
    <xdr:sp macro="" textlink="">
      <xdr:nvSpPr>
        <xdr:cNvPr id="930" name="テキスト ボックス 929"/>
        <xdr:cNvSpPr txBox="1"/>
      </xdr:nvSpPr>
      <xdr:spPr>
        <a:xfrm>
          <a:off x="20775930" y="15408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31" name="楕円 930"/>
        <xdr:cNvSpPr/>
      </xdr:nvSpPr>
      <xdr:spPr>
        <a:xfrm>
          <a:off x="1997583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8285" cy="259080"/>
    <xdr:sp macro="" textlink="">
      <xdr:nvSpPr>
        <xdr:cNvPr id="932" name="テキスト ボックス 931"/>
        <xdr:cNvSpPr txBox="1"/>
      </xdr:nvSpPr>
      <xdr:spPr>
        <a:xfrm>
          <a:off x="19905980" y="15408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3" name="楕円 932"/>
        <xdr:cNvSpPr/>
      </xdr:nvSpPr>
      <xdr:spPr>
        <a:xfrm>
          <a:off x="1910588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8285" cy="259080"/>
    <xdr:sp macro="" textlink="">
      <xdr:nvSpPr>
        <xdr:cNvPr id="934" name="テキスト ボックス 933"/>
        <xdr:cNvSpPr txBox="1"/>
      </xdr:nvSpPr>
      <xdr:spPr>
        <a:xfrm>
          <a:off x="19036030" y="15408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5" name="楕円 934"/>
        <xdr:cNvSpPr/>
      </xdr:nvSpPr>
      <xdr:spPr>
        <a:xfrm>
          <a:off x="18235930" y="156337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8285" cy="259080"/>
    <xdr:sp macro="" textlink="">
      <xdr:nvSpPr>
        <xdr:cNvPr id="936" name="テキスト ボックス 935"/>
        <xdr:cNvSpPr txBox="1"/>
      </xdr:nvSpPr>
      <xdr:spPr>
        <a:xfrm>
          <a:off x="18162270" y="15408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7" name="正方形/長方形 936"/>
        <xdr:cNvSpPr/>
      </xdr:nvSpPr>
      <xdr:spPr>
        <a:xfrm>
          <a:off x="746760" y="17208500"/>
          <a:ext cx="217703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8" name="正方形/長方形 937"/>
        <xdr:cNvSpPr/>
      </xdr:nvSpPr>
      <xdr:spPr>
        <a:xfrm>
          <a:off x="746760" y="17272000"/>
          <a:ext cx="37719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9" name="テキスト ボックス 938"/>
        <xdr:cNvSpPr txBox="1"/>
      </xdr:nvSpPr>
      <xdr:spPr>
        <a:xfrm>
          <a:off x="772160" y="17526000"/>
          <a:ext cx="2171954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人件費が類似団体を上回っているのは、農業・水産業ともに盛んな地域であることや、子育て施策の充実による関係職員の確保などにより職員数が多いことが要因となっている。今後も指定管理者の導入や会計年度任用職員制度の活用などにより、抑制に努める。</a:t>
          </a:r>
          <a:endParaRPr lang="ja-JP" altLang="ja-JP" sz="1400">
            <a:effectLst/>
          </a:endParaRPr>
        </a:p>
        <a:p>
          <a:r>
            <a:rPr kumimoji="1" lang="ja-JP" altLang="ja-JP" sz="1100">
              <a:solidFill>
                <a:schemeClr val="dk1"/>
              </a:solidFill>
              <a:effectLst/>
              <a:latin typeface="+mn-lt"/>
              <a:ea typeface="+mn-ea"/>
              <a:cs typeface="+mn-cs"/>
            </a:rPr>
            <a:t>補助費等は人口増加対策事業の実施や公営企業の収益的収支に対する繰入の増額、一部事務組合による最終処分場親切に伴う関連経費の増加により類似団体を上回っている。令和5年度と比べ、新型コロナウイルス対策関連経費の減少により</a:t>
          </a:r>
          <a:r>
            <a:rPr kumimoji="1" lang="ja-JP" altLang="en-US" sz="1100">
              <a:solidFill>
                <a:schemeClr val="dk1"/>
              </a:solidFill>
              <a:effectLst/>
              <a:latin typeface="+mn-lt"/>
              <a:ea typeface="+mn-ea"/>
              <a:cs typeface="+mn-cs"/>
            </a:rPr>
            <a:t>格差が縮小した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維持補修費については建物の老朽化に係る補修事業の増加</a:t>
          </a:r>
          <a:r>
            <a:rPr kumimoji="1" lang="ja-JP" altLang="en-US" sz="1100">
              <a:solidFill>
                <a:schemeClr val="dk1"/>
              </a:solidFill>
              <a:effectLst/>
              <a:latin typeface="+mn-lt"/>
              <a:ea typeface="+mn-ea"/>
              <a:cs typeface="+mn-cs"/>
            </a:rPr>
            <a:t>や、面積が広大であることにより除雪費用が多額となること等</a:t>
          </a:r>
          <a:r>
            <a:rPr kumimoji="1" lang="ja-JP" altLang="ja-JP" sz="1100">
              <a:solidFill>
                <a:schemeClr val="dk1"/>
              </a:solidFill>
              <a:effectLst/>
              <a:latin typeface="+mn-lt"/>
              <a:ea typeface="+mn-ea"/>
              <a:cs typeface="+mn-cs"/>
            </a:rPr>
            <a:t>により類似団体を上回っている。今後も計画に基づき、施設の除却や事業の取捨選択を徹底していくことで、事業費の減少を目指す。</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23570" y="127000"/>
          <a:ext cx="1244473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8669000" y="190500"/>
          <a:ext cx="38481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8688050" y="215900"/>
          <a:ext cx="38036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8713450" y="241300"/>
          <a:ext cx="37465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北海道標津町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5932150" y="190500"/>
          <a:ext cx="260731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5957550" y="215900"/>
          <a:ext cx="256286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982950" y="241300"/>
          <a:ext cx="250571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46760" y="863600"/>
          <a:ext cx="989457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73760" y="895350"/>
          <a:ext cx="1366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180590" y="895350"/>
          <a:ext cx="13919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4,798
4,673
624.69
8,381,602
7,997,133
376,757
4,215,689
8,902,385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487420" y="895350"/>
          <a:ext cx="1493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83185</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980940" y="915035"/>
          <a:ext cx="1990090"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83185</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971030" y="915035"/>
          <a:ext cx="1243330"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8.8
18.4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277860" y="927100"/>
          <a:ext cx="623570" cy="9017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980940" y="1657350"/>
          <a:ext cx="199009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034530" y="1657350"/>
          <a:ext cx="373380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0853420" y="863600"/>
          <a:ext cx="1493520" cy="11049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109960" y="927100"/>
          <a:ext cx="14300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109960" y="1181100"/>
          <a:ext cx="14300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109960" y="1498600"/>
          <a:ext cx="143002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0935970" y="1035050"/>
          <a:ext cx="2057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0989945" y="99060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83185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989945" y="1245235"/>
          <a:ext cx="9779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032490" y="147955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955020" y="1479550"/>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032490" y="170497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955020" y="1841500"/>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87070" y="27622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87070" y="306705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7810"/>
    <xdr:sp macro="" textlink="">
      <xdr:nvSpPr>
        <xdr:cNvPr id="31" name="テキスト ボックス 30"/>
        <xdr:cNvSpPr txBox="1"/>
      </xdr:nvSpPr>
      <xdr:spPr>
        <a:xfrm>
          <a:off x="687070" y="337185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4676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7376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7376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86690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86690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29870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9870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83185</xdr:rowOff>
    </xdr:to>
    <xdr:sp macro="" textlink="">
      <xdr:nvSpPr>
        <xdr:cNvPr id="39" name="正方形/長方形 38"/>
        <xdr:cNvSpPr/>
      </xdr:nvSpPr>
      <xdr:spPr>
        <a:xfrm>
          <a:off x="74676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8615" cy="224790"/>
    <xdr:sp macro="" textlink="">
      <xdr:nvSpPr>
        <xdr:cNvPr id="40" name="テキスト ボックス 39"/>
        <xdr:cNvSpPr txBox="1"/>
      </xdr:nvSpPr>
      <xdr:spPr>
        <a:xfrm>
          <a:off x="712470" y="447040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83185</xdr:rowOff>
    </xdr:from>
    <xdr:to xmlns:xdr="http://schemas.openxmlformats.org/drawingml/2006/spreadsheetDrawing">
      <xdr:col>28</xdr:col>
      <xdr:colOff>114300</xdr:colOff>
      <xdr:row>41</xdr:row>
      <xdr:rowOff>83185</xdr:rowOff>
    </xdr:to>
    <xdr:cxnSp macro="">
      <xdr:nvCxnSpPr>
        <xdr:cNvPr id="41" name="直線コネクタ 40"/>
        <xdr:cNvCxnSpPr/>
      </xdr:nvCxnSpPr>
      <xdr:spPr>
        <a:xfrm>
          <a:off x="74676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6725" cy="258445"/>
    <xdr:sp macro="" textlink="">
      <xdr:nvSpPr>
        <xdr:cNvPr id="42" name="テキスト ボックス 41"/>
        <xdr:cNvSpPr txBox="1"/>
      </xdr:nvSpPr>
      <xdr:spPr>
        <a:xfrm>
          <a:off x="290830" y="67221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46760" y="65443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128270</xdr:rowOff>
    </xdr:from>
    <xdr:ext cx="466725" cy="258445"/>
    <xdr:sp macro="" textlink="">
      <xdr:nvSpPr>
        <xdr:cNvPr id="44" name="テキスト ボックス 43"/>
        <xdr:cNvSpPr txBox="1"/>
      </xdr:nvSpPr>
      <xdr:spPr>
        <a:xfrm>
          <a:off x="290830" y="640842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46760" y="62299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144145</xdr:rowOff>
    </xdr:from>
    <xdr:ext cx="466725" cy="258445"/>
    <xdr:sp macro="" textlink="">
      <xdr:nvSpPr>
        <xdr:cNvPr id="46" name="テキスト ボックス 45"/>
        <xdr:cNvSpPr txBox="1"/>
      </xdr:nvSpPr>
      <xdr:spPr>
        <a:xfrm>
          <a:off x="290830" y="609409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46760" y="59169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160655</xdr:rowOff>
    </xdr:from>
    <xdr:ext cx="530860" cy="258445"/>
    <xdr:sp macro="" textlink="">
      <xdr:nvSpPr>
        <xdr:cNvPr id="48" name="テキスト ボックス 47"/>
        <xdr:cNvSpPr txBox="1"/>
      </xdr:nvSpPr>
      <xdr:spPr>
        <a:xfrm>
          <a:off x="226695" y="578040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46760" y="56026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6350</xdr:rowOff>
    </xdr:from>
    <xdr:ext cx="530860" cy="258445"/>
    <xdr:sp macro="" textlink="">
      <xdr:nvSpPr>
        <xdr:cNvPr id="50" name="テキスト ボックス 49"/>
        <xdr:cNvSpPr txBox="1"/>
      </xdr:nvSpPr>
      <xdr:spPr>
        <a:xfrm>
          <a:off x="226695" y="54610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46760" y="5288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22225</xdr:rowOff>
    </xdr:from>
    <xdr:ext cx="530860" cy="257810"/>
    <xdr:sp macro="" textlink="">
      <xdr:nvSpPr>
        <xdr:cNvPr id="52" name="テキスト ボックス 51"/>
        <xdr:cNvSpPr txBox="1"/>
      </xdr:nvSpPr>
      <xdr:spPr>
        <a:xfrm>
          <a:off x="226695" y="5146675"/>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46760" y="49682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38100</xdr:rowOff>
    </xdr:from>
    <xdr:ext cx="530860" cy="259080"/>
    <xdr:sp macro="" textlink="">
      <xdr:nvSpPr>
        <xdr:cNvPr id="54" name="テキスト ボックス 53"/>
        <xdr:cNvSpPr txBox="1"/>
      </xdr:nvSpPr>
      <xdr:spPr>
        <a:xfrm>
          <a:off x="226695" y="48323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4676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0860" cy="257810"/>
    <xdr:sp macro="" textlink="">
      <xdr:nvSpPr>
        <xdr:cNvPr id="56" name="テキスト ボックス 55"/>
        <xdr:cNvSpPr txBox="1"/>
      </xdr:nvSpPr>
      <xdr:spPr>
        <a:xfrm>
          <a:off x="226695" y="451866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83185</xdr:rowOff>
    </xdr:to>
    <xdr:sp macro="" textlink="">
      <xdr:nvSpPr>
        <xdr:cNvPr id="57" name="議会費グラフ枠"/>
        <xdr:cNvSpPr/>
      </xdr:nvSpPr>
      <xdr:spPr>
        <a:xfrm>
          <a:off x="74676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0</xdr:rowOff>
    </xdr:from>
    <xdr:to xmlns:xdr="http://schemas.openxmlformats.org/drawingml/2006/spreadsheetDrawing">
      <xdr:col>24</xdr:col>
      <xdr:colOff>62865</xdr:colOff>
      <xdr:row>38</xdr:row>
      <xdr:rowOff>156845</xdr:rowOff>
    </xdr:to>
    <xdr:cxnSp macro="">
      <xdr:nvCxnSpPr>
        <xdr:cNvPr id="58" name="直線コネクタ 57"/>
        <xdr:cNvCxnSpPr/>
      </xdr:nvCxnSpPr>
      <xdr:spPr>
        <a:xfrm flipV="1">
          <a:off x="4542155" y="5124450"/>
          <a:ext cx="1270" cy="1312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160655</xdr:rowOff>
    </xdr:from>
    <xdr:ext cx="469265" cy="258445"/>
    <xdr:sp macro="" textlink="">
      <xdr:nvSpPr>
        <xdr:cNvPr id="59" name="議会費最小値テキスト"/>
        <xdr:cNvSpPr txBox="1"/>
      </xdr:nvSpPr>
      <xdr:spPr>
        <a:xfrm>
          <a:off x="4594860" y="64408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156845</xdr:rowOff>
    </xdr:from>
    <xdr:to xmlns:xdr="http://schemas.openxmlformats.org/drawingml/2006/spreadsheetDrawing">
      <xdr:col>24</xdr:col>
      <xdr:colOff>152400</xdr:colOff>
      <xdr:row>38</xdr:row>
      <xdr:rowOff>156845</xdr:rowOff>
    </xdr:to>
    <xdr:cxnSp macro="">
      <xdr:nvCxnSpPr>
        <xdr:cNvPr id="60" name="直線コネクタ 59"/>
        <xdr:cNvCxnSpPr/>
      </xdr:nvCxnSpPr>
      <xdr:spPr>
        <a:xfrm>
          <a:off x="4458970" y="643699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118110</xdr:rowOff>
    </xdr:from>
    <xdr:ext cx="534035" cy="258445"/>
    <xdr:sp macro="" textlink="">
      <xdr:nvSpPr>
        <xdr:cNvPr id="61" name="議会費最大値テキスト"/>
        <xdr:cNvSpPr txBox="1"/>
      </xdr:nvSpPr>
      <xdr:spPr>
        <a:xfrm>
          <a:off x="4594860" y="49123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19,506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0</xdr:rowOff>
    </xdr:from>
    <xdr:to xmlns:xdr="http://schemas.openxmlformats.org/drawingml/2006/spreadsheetDrawing">
      <xdr:col>24</xdr:col>
      <xdr:colOff>152400</xdr:colOff>
      <xdr:row>31</xdr:row>
      <xdr:rowOff>0</xdr:rowOff>
    </xdr:to>
    <xdr:cxnSp macro="">
      <xdr:nvCxnSpPr>
        <xdr:cNvPr id="62" name="直線コネクタ 61"/>
        <xdr:cNvCxnSpPr/>
      </xdr:nvCxnSpPr>
      <xdr:spPr>
        <a:xfrm>
          <a:off x="4458970" y="51244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34</xdr:row>
      <xdr:rowOff>109220</xdr:rowOff>
    </xdr:from>
    <xdr:to xmlns:xdr="http://schemas.openxmlformats.org/drawingml/2006/spreadsheetDrawing">
      <xdr:col>24</xdr:col>
      <xdr:colOff>63500</xdr:colOff>
      <xdr:row>35</xdr:row>
      <xdr:rowOff>18415</xdr:rowOff>
    </xdr:to>
    <xdr:cxnSp macro="">
      <xdr:nvCxnSpPr>
        <xdr:cNvPr id="63" name="直線コネクタ 62"/>
        <xdr:cNvCxnSpPr/>
      </xdr:nvCxnSpPr>
      <xdr:spPr>
        <a:xfrm flipV="1">
          <a:off x="3724910" y="5728970"/>
          <a:ext cx="81915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163195</xdr:rowOff>
    </xdr:from>
    <xdr:ext cx="534035" cy="258445"/>
    <xdr:sp macro="" textlink="">
      <xdr:nvSpPr>
        <xdr:cNvPr id="64" name="議会費平均値テキスト"/>
        <xdr:cNvSpPr txBox="1"/>
      </xdr:nvSpPr>
      <xdr:spPr>
        <a:xfrm>
          <a:off x="4594860" y="5948045"/>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11,045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13335</xdr:rowOff>
    </xdr:from>
    <xdr:to xmlns:xdr="http://schemas.openxmlformats.org/drawingml/2006/spreadsheetDrawing">
      <xdr:col>24</xdr:col>
      <xdr:colOff>114300</xdr:colOff>
      <xdr:row>36</xdr:row>
      <xdr:rowOff>114935</xdr:rowOff>
    </xdr:to>
    <xdr:sp macro="" textlink="">
      <xdr:nvSpPr>
        <xdr:cNvPr id="65" name="フローチャート: 判断 64"/>
        <xdr:cNvSpPr/>
      </xdr:nvSpPr>
      <xdr:spPr>
        <a:xfrm>
          <a:off x="4493260" y="596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34</xdr:row>
      <xdr:rowOff>161290</xdr:rowOff>
    </xdr:from>
    <xdr:to xmlns:xdr="http://schemas.openxmlformats.org/drawingml/2006/spreadsheetDrawing">
      <xdr:col>19</xdr:col>
      <xdr:colOff>177800</xdr:colOff>
      <xdr:row>35</xdr:row>
      <xdr:rowOff>18415</xdr:rowOff>
    </xdr:to>
    <xdr:cxnSp macro="">
      <xdr:nvCxnSpPr>
        <xdr:cNvPr id="66" name="直線コネクタ 65"/>
        <xdr:cNvCxnSpPr/>
      </xdr:nvCxnSpPr>
      <xdr:spPr>
        <a:xfrm>
          <a:off x="2851150" y="5781040"/>
          <a:ext cx="87376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48895</xdr:rowOff>
    </xdr:from>
    <xdr:to xmlns:xdr="http://schemas.openxmlformats.org/drawingml/2006/spreadsheetDrawing">
      <xdr:col>20</xdr:col>
      <xdr:colOff>38100</xdr:colOff>
      <xdr:row>36</xdr:row>
      <xdr:rowOff>150495</xdr:rowOff>
    </xdr:to>
    <xdr:sp macro="" textlink="">
      <xdr:nvSpPr>
        <xdr:cNvPr id="67" name="フローチャート: 判断 66"/>
        <xdr:cNvSpPr/>
      </xdr:nvSpPr>
      <xdr:spPr>
        <a:xfrm>
          <a:off x="3674110" y="599884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141605</xdr:rowOff>
    </xdr:from>
    <xdr:ext cx="533400" cy="259080"/>
    <xdr:sp macro="" textlink="">
      <xdr:nvSpPr>
        <xdr:cNvPr id="68" name="テキスト ボックス 67"/>
        <xdr:cNvSpPr txBox="1"/>
      </xdr:nvSpPr>
      <xdr:spPr>
        <a:xfrm>
          <a:off x="3461385" y="60915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34</xdr:row>
      <xdr:rowOff>161290</xdr:rowOff>
    </xdr:from>
    <xdr:to xmlns:xdr="http://schemas.openxmlformats.org/drawingml/2006/spreadsheetDrawing">
      <xdr:col>15</xdr:col>
      <xdr:colOff>50800</xdr:colOff>
      <xdr:row>35</xdr:row>
      <xdr:rowOff>69850</xdr:rowOff>
    </xdr:to>
    <xdr:cxnSp macro="">
      <xdr:nvCxnSpPr>
        <xdr:cNvPr id="69" name="直線コネクタ 68"/>
        <xdr:cNvCxnSpPr/>
      </xdr:nvCxnSpPr>
      <xdr:spPr>
        <a:xfrm flipV="1">
          <a:off x="1981200" y="5781040"/>
          <a:ext cx="86995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81915</xdr:rowOff>
    </xdr:from>
    <xdr:to xmlns:xdr="http://schemas.openxmlformats.org/drawingml/2006/spreadsheetDrawing">
      <xdr:col>15</xdr:col>
      <xdr:colOff>101600</xdr:colOff>
      <xdr:row>37</xdr:row>
      <xdr:rowOff>12065</xdr:rowOff>
    </xdr:to>
    <xdr:sp macro="" textlink="">
      <xdr:nvSpPr>
        <xdr:cNvPr id="70" name="フローチャート: 判断 69"/>
        <xdr:cNvSpPr/>
      </xdr:nvSpPr>
      <xdr:spPr>
        <a:xfrm>
          <a:off x="2800350" y="60318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3175</xdr:rowOff>
    </xdr:from>
    <xdr:ext cx="533400" cy="259080"/>
    <xdr:sp macro="" textlink="">
      <xdr:nvSpPr>
        <xdr:cNvPr id="71" name="テキスト ボックス 70"/>
        <xdr:cNvSpPr txBox="1"/>
      </xdr:nvSpPr>
      <xdr:spPr>
        <a:xfrm>
          <a:off x="2591435" y="61182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35</xdr:row>
      <xdr:rowOff>69850</xdr:rowOff>
    </xdr:from>
    <xdr:to xmlns:xdr="http://schemas.openxmlformats.org/drawingml/2006/spreadsheetDrawing">
      <xdr:col>10</xdr:col>
      <xdr:colOff>114300</xdr:colOff>
      <xdr:row>35</xdr:row>
      <xdr:rowOff>113030</xdr:rowOff>
    </xdr:to>
    <xdr:cxnSp macro="">
      <xdr:nvCxnSpPr>
        <xdr:cNvPr id="72" name="直線コネクタ 71"/>
        <xdr:cNvCxnSpPr/>
      </xdr:nvCxnSpPr>
      <xdr:spPr>
        <a:xfrm flipV="1">
          <a:off x="1111250" y="5854700"/>
          <a:ext cx="86995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107950</xdr:rowOff>
    </xdr:from>
    <xdr:to xmlns:xdr="http://schemas.openxmlformats.org/drawingml/2006/spreadsheetDrawing">
      <xdr:col>10</xdr:col>
      <xdr:colOff>165100</xdr:colOff>
      <xdr:row>37</xdr:row>
      <xdr:rowOff>38100</xdr:rowOff>
    </xdr:to>
    <xdr:sp macro="" textlink="">
      <xdr:nvSpPr>
        <xdr:cNvPr id="73" name="フローチャート: 判断 72"/>
        <xdr:cNvSpPr/>
      </xdr:nvSpPr>
      <xdr:spPr>
        <a:xfrm>
          <a:off x="1930400" y="60579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29210</xdr:rowOff>
    </xdr:from>
    <xdr:ext cx="533400" cy="257810"/>
    <xdr:sp macro="" textlink="">
      <xdr:nvSpPr>
        <xdr:cNvPr id="74" name="テキスト ボックス 73"/>
        <xdr:cNvSpPr txBox="1"/>
      </xdr:nvSpPr>
      <xdr:spPr>
        <a:xfrm>
          <a:off x="1717675" y="61442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116205</xdr:rowOff>
    </xdr:from>
    <xdr:to xmlns:xdr="http://schemas.openxmlformats.org/drawingml/2006/spreadsheetDrawing">
      <xdr:col>6</xdr:col>
      <xdr:colOff>38100</xdr:colOff>
      <xdr:row>37</xdr:row>
      <xdr:rowOff>46355</xdr:rowOff>
    </xdr:to>
    <xdr:sp macro="" textlink="">
      <xdr:nvSpPr>
        <xdr:cNvPr id="75" name="フローチャート: 判断 74"/>
        <xdr:cNvSpPr/>
      </xdr:nvSpPr>
      <xdr:spPr>
        <a:xfrm>
          <a:off x="1060450" y="606615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37465</xdr:rowOff>
    </xdr:from>
    <xdr:ext cx="533400" cy="259080"/>
    <xdr:sp macro="" textlink="">
      <xdr:nvSpPr>
        <xdr:cNvPr id="76" name="テキスト ボックス 75"/>
        <xdr:cNvSpPr txBox="1"/>
      </xdr:nvSpPr>
      <xdr:spPr>
        <a:xfrm>
          <a:off x="847725" y="61525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35737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1365" cy="259080"/>
    <xdr:sp macro="" textlink="">
      <xdr:nvSpPr>
        <xdr:cNvPr id="78" name="テキスト ボックス 77"/>
        <xdr:cNvSpPr txBox="1"/>
      </xdr:nvSpPr>
      <xdr:spPr>
        <a:xfrm>
          <a:off x="353822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1365" cy="259080"/>
    <xdr:sp macro="" textlink="">
      <xdr:nvSpPr>
        <xdr:cNvPr id="79" name="テキスト ボックス 78"/>
        <xdr:cNvSpPr txBox="1"/>
      </xdr:nvSpPr>
      <xdr:spPr>
        <a:xfrm>
          <a:off x="266446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1365" cy="259080"/>
    <xdr:sp macro="" textlink="">
      <xdr:nvSpPr>
        <xdr:cNvPr id="80" name="テキスト ボックス 79"/>
        <xdr:cNvSpPr txBox="1"/>
      </xdr:nvSpPr>
      <xdr:spPr>
        <a:xfrm>
          <a:off x="179451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1365" cy="259080"/>
    <xdr:sp macro="" textlink="">
      <xdr:nvSpPr>
        <xdr:cNvPr id="81" name="テキスト ボックス 80"/>
        <xdr:cNvSpPr txBox="1"/>
      </xdr:nvSpPr>
      <xdr:spPr>
        <a:xfrm>
          <a:off x="92456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57785</xdr:rowOff>
    </xdr:from>
    <xdr:to xmlns:xdr="http://schemas.openxmlformats.org/drawingml/2006/spreadsheetDrawing">
      <xdr:col>24</xdr:col>
      <xdr:colOff>114300</xdr:colOff>
      <xdr:row>34</xdr:row>
      <xdr:rowOff>159385</xdr:rowOff>
    </xdr:to>
    <xdr:sp macro="" textlink="">
      <xdr:nvSpPr>
        <xdr:cNvPr id="82" name="楕円 81"/>
        <xdr:cNvSpPr/>
      </xdr:nvSpPr>
      <xdr:spPr>
        <a:xfrm>
          <a:off x="4493260" y="567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80645</xdr:rowOff>
    </xdr:from>
    <xdr:ext cx="534035" cy="259080"/>
    <xdr:sp macro="" textlink="">
      <xdr:nvSpPr>
        <xdr:cNvPr id="83" name="議会費該当値テキスト"/>
        <xdr:cNvSpPr txBox="1"/>
      </xdr:nvSpPr>
      <xdr:spPr>
        <a:xfrm>
          <a:off x="4594860" y="55352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13,784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139065</xdr:rowOff>
    </xdr:from>
    <xdr:to xmlns:xdr="http://schemas.openxmlformats.org/drawingml/2006/spreadsheetDrawing">
      <xdr:col>20</xdr:col>
      <xdr:colOff>38100</xdr:colOff>
      <xdr:row>35</xdr:row>
      <xdr:rowOff>69215</xdr:rowOff>
    </xdr:to>
    <xdr:sp macro="" textlink="">
      <xdr:nvSpPr>
        <xdr:cNvPr id="84" name="楕円 83"/>
        <xdr:cNvSpPr/>
      </xdr:nvSpPr>
      <xdr:spPr>
        <a:xfrm>
          <a:off x="3674110" y="575881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33</xdr:row>
      <xdr:rowOff>86360</xdr:rowOff>
    </xdr:from>
    <xdr:ext cx="533400" cy="257810"/>
    <xdr:sp macro="" textlink="">
      <xdr:nvSpPr>
        <xdr:cNvPr id="85" name="テキスト ボックス 84"/>
        <xdr:cNvSpPr txBox="1"/>
      </xdr:nvSpPr>
      <xdr:spPr>
        <a:xfrm>
          <a:off x="3461385" y="55410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110490</xdr:rowOff>
    </xdr:from>
    <xdr:to xmlns:xdr="http://schemas.openxmlformats.org/drawingml/2006/spreadsheetDrawing">
      <xdr:col>15</xdr:col>
      <xdr:colOff>101600</xdr:colOff>
      <xdr:row>35</xdr:row>
      <xdr:rowOff>40640</xdr:rowOff>
    </xdr:to>
    <xdr:sp macro="" textlink="">
      <xdr:nvSpPr>
        <xdr:cNvPr id="86" name="楕円 85"/>
        <xdr:cNvSpPr/>
      </xdr:nvSpPr>
      <xdr:spPr>
        <a:xfrm>
          <a:off x="2800350" y="57302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33</xdr:row>
      <xdr:rowOff>57150</xdr:rowOff>
    </xdr:from>
    <xdr:ext cx="533400" cy="258445"/>
    <xdr:sp macro="" textlink="">
      <xdr:nvSpPr>
        <xdr:cNvPr id="87" name="テキスト ボックス 86"/>
        <xdr:cNvSpPr txBox="1"/>
      </xdr:nvSpPr>
      <xdr:spPr>
        <a:xfrm>
          <a:off x="2591435" y="551180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19050</xdr:rowOff>
    </xdr:from>
    <xdr:to xmlns:xdr="http://schemas.openxmlformats.org/drawingml/2006/spreadsheetDrawing">
      <xdr:col>10</xdr:col>
      <xdr:colOff>165100</xdr:colOff>
      <xdr:row>35</xdr:row>
      <xdr:rowOff>120650</xdr:rowOff>
    </xdr:to>
    <xdr:sp macro="" textlink="">
      <xdr:nvSpPr>
        <xdr:cNvPr id="88" name="楕円 87"/>
        <xdr:cNvSpPr/>
      </xdr:nvSpPr>
      <xdr:spPr>
        <a:xfrm>
          <a:off x="1930400" y="58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33</xdr:row>
      <xdr:rowOff>137160</xdr:rowOff>
    </xdr:from>
    <xdr:ext cx="533400" cy="259080"/>
    <xdr:sp macro="" textlink="">
      <xdr:nvSpPr>
        <xdr:cNvPr id="89" name="テキスト ボックス 88"/>
        <xdr:cNvSpPr txBox="1"/>
      </xdr:nvSpPr>
      <xdr:spPr>
        <a:xfrm>
          <a:off x="1717675" y="55918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62230</xdr:rowOff>
    </xdr:from>
    <xdr:to xmlns:xdr="http://schemas.openxmlformats.org/drawingml/2006/spreadsheetDrawing">
      <xdr:col>6</xdr:col>
      <xdr:colOff>38100</xdr:colOff>
      <xdr:row>35</xdr:row>
      <xdr:rowOff>163830</xdr:rowOff>
    </xdr:to>
    <xdr:sp macro="" textlink="">
      <xdr:nvSpPr>
        <xdr:cNvPr id="90" name="楕円 89"/>
        <xdr:cNvSpPr/>
      </xdr:nvSpPr>
      <xdr:spPr>
        <a:xfrm>
          <a:off x="1060450" y="584708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34</xdr:row>
      <xdr:rowOff>8890</xdr:rowOff>
    </xdr:from>
    <xdr:ext cx="533400" cy="258445"/>
    <xdr:sp macro="" textlink="">
      <xdr:nvSpPr>
        <xdr:cNvPr id="91" name="テキスト ボックス 90"/>
        <xdr:cNvSpPr txBox="1"/>
      </xdr:nvSpPr>
      <xdr:spPr>
        <a:xfrm>
          <a:off x="847725" y="562864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4676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7376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7376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86690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86690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29870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29870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109,706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83185</xdr:rowOff>
    </xdr:to>
    <xdr:sp macro="" textlink="">
      <xdr:nvSpPr>
        <xdr:cNvPr id="99" name="正方形/長方形 98"/>
        <xdr:cNvSpPr/>
      </xdr:nvSpPr>
      <xdr:spPr>
        <a:xfrm>
          <a:off x="74676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8615" cy="224790"/>
    <xdr:sp macro="" textlink="">
      <xdr:nvSpPr>
        <xdr:cNvPr id="100" name="テキスト ボックス 99"/>
        <xdr:cNvSpPr txBox="1"/>
      </xdr:nvSpPr>
      <xdr:spPr>
        <a:xfrm>
          <a:off x="712470" y="777240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83185</xdr:rowOff>
    </xdr:from>
    <xdr:to xmlns:xdr="http://schemas.openxmlformats.org/drawingml/2006/spreadsheetDrawing">
      <xdr:col>28</xdr:col>
      <xdr:colOff>114300</xdr:colOff>
      <xdr:row>61</xdr:row>
      <xdr:rowOff>83185</xdr:rowOff>
    </xdr:to>
    <xdr:cxnSp macro="">
      <xdr:nvCxnSpPr>
        <xdr:cNvPr id="101" name="直線コネクタ 100"/>
        <xdr:cNvCxnSpPr/>
      </xdr:nvCxnSpPr>
      <xdr:spPr>
        <a:xfrm>
          <a:off x="74676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2" name="直線コネクタ 101"/>
        <xdr:cNvCxnSpPr/>
      </xdr:nvCxnSpPr>
      <xdr:spPr>
        <a:xfrm>
          <a:off x="746760" y="9791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8285" cy="259080"/>
    <xdr:sp macro="" textlink="">
      <xdr:nvSpPr>
        <xdr:cNvPr id="103" name="テキスト ボックス 102"/>
        <xdr:cNvSpPr txBox="1"/>
      </xdr:nvSpPr>
      <xdr:spPr>
        <a:xfrm>
          <a:off x="505460" y="96558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4" name="直線コネクタ 103"/>
        <xdr:cNvCxnSpPr/>
      </xdr:nvCxnSpPr>
      <xdr:spPr>
        <a:xfrm>
          <a:off x="746760" y="9423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4995" cy="259080"/>
    <xdr:sp macro="" textlink="">
      <xdr:nvSpPr>
        <xdr:cNvPr id="105" name="テキスト ボックス 104"/>
        <xdr:cNvSpPr txBox="1"/>
      </xdr:nvSpPr>
      <xdr:spPr>
        <a:xfrm>
          <a:off x="166370" y="92875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6" name="直線コネクタ 105"/>
        <xdr:cNvCxnSpPr/>
      </xdr:nvCxnSpPr>
      <xdr:spPr>
        <a:xfrm>
          <a:off x="746760" y="9061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165100</xdr:rowOff>
    </xdr:from>
    <xdr:ext cx="594995" cy="258445"/>
    <xdr:sp macro="" textlink="">
      <xdr:nvSpPr>
        <xdr:cNvPr id="107" name="テキスト ボックス 106"/>
        <xdr:cNvSpPr txBox="1"/>
      </xdr:nvSpPr>
      <xdr:spPr>
        <a:xfrm>
          <a:off x="166370" y="892175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8" name="直線コネクタ 107"/>
        <xdr:cNvCxnSpPr/>
      </xdr:nvCxnSpPr>
      <xdr:spPr>
        <a:xfrm>
          <a:off x="746760" y="8693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4995" cy="258445"/>
    <xdr:sp macro="" textlink="">
      <xdr:nvSpPr>
        <xdr:cNvPr id="109" name="テキスト ボックス 108"/>
        <xdr:cNvSpPr txBox="1"/>
      </xdr:nvSpPr>
      <xdr:spPr>
        <a:xfrm>
          <a:off x="166370" y="8557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10" name="直線コネクタ 109"/>
        <xdr:cNvCxnSpPr/>
      </xdr:nvCxnSpPr>
      <xdr:spPr>
        <a:xfrm>
          <a:off x="746760" y="8324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4995" cy="258445"/>
    <xdr:sp macro="" textlink="">
      <xdr:nvSpPr>
        <xdr:cNvPr id="111" name="テキスト ボックス 110"/>
        <xdr:cNvSpPr txBox="1"/>
      </xdr:nvSpPr>
      <xdr:spPr>
        <a:xfrm>
          <a:off x="166370" y="818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2" name="直線コネクタ 111"/>
        <xdr:cNvCxnSpPr/>
      </xdr:nvCxnSpPr>
      <xdr:spPr>
        <a:xfrm>
          <a:off x="74676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5165" cy="257810"/>
    <xdr:sp macro="" textlink="">
      <xdr:nvSpPr>
        <xdr:cNvPr id="113" name="テキスト ボックス 112"/>
        <xdr:cNvSpPr txBox="1"/>
      </xdr:nvSpPr>
      <xdr:spPr>
        <a:xfrm>
          <a:off x="76200" y="7820660"/>
          <a:ext cx="6851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83185</xdr:rowOff>
    </xdr:to>
    <xdr:sp macro="" textlink="">
      <xdr:nvSpPr>
        <xdr:cNvPr id="114" name="総務費グラフ枠"/>
        <xdr:cNvSpPr/>
      </xdr:nvSpPr>
      <xdr:spPr>
        <a:xfrm>
          <a:off x="74676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69850</xdr:rowOff>
    </xdr:from>
    <xdr:to xmlns:xdr="http://schemas.openxmlformats.org/drawingml/2006/spreadsheetDrawing">
      <xdr:col>24</xdr:col>
      <xdr:colOff>62865</xdr:colOff>
      <xdr:row>58</xdr:row>
      <xdr:rowOff>33655</xdr:rowOff>
    </xdr:to>
    <xdr:cxnSp macro="">
      <xdr:nvCxnSpPr>
        <xdr:cNvPr id="115" name="直線コネクタ 114"/>
        <xdr:cNvCxnSpPr/>
      </xdr:nvCxnSpPr>
      <xdr:spPr>
        <a:xfrm flipV="1">
          <a:off x="4542155" y="8331200"/>
          <a:ext cx="1270" cy="1284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37465</xdr:rowOff>
    </xdr:from>
    <xdr:ext cx="534035" cy="259080"/>
    <xdr:sp macro="" textlink="">
      <xdr:nvSpPr>
        <xdr:cNvPr id="116" name="総務費最小値テキスト"/>
        <xdr:cNvSpPr txBox="1"/>
      </xdr:nvSpPr>
      <xdr:spPr>
        <a:xfrm>
          <a:off x="4594860" y="96196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95,777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33655</xdr:rowOff>
    </xdr:from>
    <xdr:to xmlns:xdr="http://schemas.openxmlformats.org/drawingml/2006/spreadsheetDrawing">
      <xdr:col>24</xdr:col>
      <xdr:colOff>152400</xdr:colOff>
      <xdr:row>58</xdr:row>
      <xdr:rowOff>33655</xdr:rowOff>
    </xdr:to>
    <xdr:cxnSp macro="">
      <xdr:nvCxnSpPr>
        <xdr:cNvPr id="117" name="直線コネクタ 116"/>
        <xdr:cNvCxnSpPr/>
      </xdr:nvCxnSpPr>
      <xdr:spPr>
        <a:xfrm>
          <a:off x="4458970" y="961580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17145</xdr:rowOff>
    </xdr:from>
    <xdr:ext cx="598170" cy="258445"/>
    <xdr:sp macro="" textlink="">
      <xdr:nvSpPr>
        <xdr:cNvPr id="118" name="総務費最大値テキスト"/>
        <xdr:cNvSpPr txBox="1"/>
      </xdr:nvSpPr>
      <xdr:spPr>
        <a:xfrm>
          <a:off x="4594860" y="81133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796,739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69850</xdr:rowOff>
    </xdr:from>
    <xdr:to xmlns:xdr="http://schemas.openxmlformats.org/drawingml/2006/spreadsheetDrawing">
      <xdr:col>24</xdr:col>
      <xdr:colOff>152400</xdr:colOff>
      <xdr:row>50</xdr:row>
      <xdr:rowOff>69850</xdr:rowOff>
    </xdr:to>
    <xdr:cxnSp macro="">
      <xdr:nvCxnSpPr>
        <xdr:cNvPr id="119" name="直線コネクタ 118"/>
        <xdr:cNvCxnSpPr/>
      </xdr:nvCxnSpPr>
      <xdr:spPr>
        <a:xfrm>
          <a:off x="4458970" y="83312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81915</xdr:rowOff>
    </xdr:from>
    <xdr:to xmlns:xdr="http://schemas.openxmlformats.org/drawingml/2006/spreadsheetDrawing">
      <xdr:col>24</xdr:col>
      <xdr:colOff>63500</xdr:colOff>
      <xdr:row>56</xdr:row>
      <xdr:rowOff>102235</xdr:rowOff>
    </xdr:to>
    <xdr:cxnSp macro="">
      <xdr:nvCxnSpPr>
        <xdr:cNvPr id="120" name="直線コネクタ 119"/>
        <xdr:cNvCxnSpPr/>
      </xdr:nvCxnSpPr>
      <xdr:spPr>
        <a:xfrm flipV="1">
          <a:off x="3724910" y="9333865"/>
          <a:ext cx="81915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50800</xdr:rowOff>
    </xdr:from>
    <xdr:ext cx="598170" cy="258445"/>
    <xdr:sp macro="" textlink="">
      <xdr:nvSpPr>
        <xdr:cNvPr id="121" name="総務費平均値テキスト"/>
        <xdr:cNvSpPr txBox="1"/>
      </xdr:nvSpPr>
      <xdr:spPr>
        <a:xfrm>
          <a:off x="4594860" y="9137650"/>
          <a:ext cx="5981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252,078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27940</xdr:rowOff>
    </xdr:from>
    <xdr:to xmlns:xdr="http://schemas.openxmlformats.org/drawingml/2006/spreadsheetDrawing">
      <xdr:col>24</xdr:col>
      <xdr:colOff>114300</xdr:colOff>
      <xdr:row>56</xdr:row>
      <xdr:rowOff>129540</xdr:rowOff>
    </xdr:to>
    <xdr:sp macro="" textlink="">
      <xdr:nvSpPr>
        <xdr:cNvPr id="122" name="フローチャート: 判断 121"/>
        <xdr:cNvSpPr/>
      </xdr:nvSpPr>
      <xdr:spPr>
        <a:xfrm>
          <a:off x="4493260" y="927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102235</xdr:rowOff>
    </xdr:from>
    <xdr:to xmlns:xdr="http://schemas.openxmlformats.org/drawingml/2006/spreadsheetDrawing">
      <xdr:col>19</xdr:col>
      <xdr:colOff>177800</xdr:colOff>
      <xdr:row>56</xdr:row>
      <xdr:rowOff>161290</xdr:rowOff>
    </xdr:to>
    <xdr:cxnSp macro="">
      <xdr:nvCxnSpPr>
        <xdr:cNvPr id="123" name="直線コネクタ 122"/>
        <xdr:cNvCxnSpPr/>
      </xdr:nvCxnSpPr>
      <xdr:spPr>
        <a:xfrm flipV="1">
          <a:off x="2851150" y="9354185"/>
          <a:ext cx="87376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52705</xdr:rowOff>
    </xdr:from>
    <xdr:to xmlns:xdr="http://schemas.openxmlformats.org/drawingml/2006/spreadsheetDrawing">
      <xdr:col>20</xdr:col>
      <xdr:colOff>38100</xdr:colOff>
      <xdr:row>56</xdr:row>
      <xdr:rowOff>154940</xdr:rowOff>
    </xdr:to>
    <xdr:sp macro="" textlink="">
      <xdr:nvSpPr>
        <xdr:cNvPr id="124" name="フローチャート: 判断 123"/>
        <xdr:cNvSpPr/>
      </xdr:nvSpPr>
      <xdr:spPr>
        <a:xfrm>
          <a:off x="3674110" y="9304655"/>
          <a:ext cx="9779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145415</xdr:rowOff>
    </xdr:from>
    <xdr:ext cx="598170" cy="258445"/>
    <xdr:sp macro="" textlink="">
      <xdr:nvSpPr>
        <xdr:cNvPr id="125" name="テキスト ボックス 124"/>
        <xdr:cNvSpPr txBox="1"/>
      </xdr:nvSpPr>
      <xdr:spPr>
        <a:xfrm>
          <a:off x="3429000" y="93973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238,924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55</xdr:row>
      <xdr:rowOff>132080</xdr:rowOff>
    </xdr:from>
    <xdr:to xmlns:xdr="http://schemas.openxmlformats.org/drawingml/2006/spreadsheetDrawing">
      <xdr:col>15</xdr:col>
      <xdr:colOff>50800</xdr:colOff>
      <xdr:row>56</xdr:row>
      <xdr:rowOff>161290</xdr:rowOff>
    </xdr:to>
    <xdr:cxnSp macro="">
      <xdr:nvCxnSpPr>
        <xdr:cNvPr id="126" name="直線コネクタ 125"/>
        <xdr:cNvCxnSpPr/>
      </xdr:nvCxnSpPr>
      <xdr:spPr>
        <a:xfrm>
          <a:off x="1981200" y="9218930"/>
          <a:ext cx="869950" cy="194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40640</xdr:rowOff>
    </xdr:from>
    <xdr:to xmlns:xdr="http://schemas.openxmlformats.org/drawingml/2006/spreadsheetDrawing">
      <xdr:col>15</xdr:col>
      <xdr:colOff>101600</xdr:colOff>
      <xdr:row>56</xdr:row>
      <xdr:rowOff>141605</xdr:rowOff>
    </xdr:to>
    <xdr:sp macro="" textlink="">
      <xdr:nvSpPr>
        <xdr:cNvPr id="127" name="フローチャート: 判断 126"/>
        <xdr:cNvSpPr/>
      </xdr:nvSpPr>
      <xdr:spPr>
        <a:xfrm>
          <a:off x="2800350" y="9292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54</xdr:row>
      <xdr:rowOff>158115</xdr:rowOff>
    </xdr:from>
    <xdr:ext cx="598170" cy="257810"/>
    <xdr:sp macro="" textlink="">
      <xdr:nvSpPr>
        <xdr:cNvPr id="128" name="テキスト ボックス 127"/>
        <xdr:cNvSpPr txBox="1"/>
      </xdr:nvSpPr>
      <xdr:spPr>
        <a:xfrm>
          <a:off x="2559050" y="9079865"/>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245,735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55</xdr:row>
      <xdr:rowOff>128270</xdr:rowOff>
    </xdr:from>
    <xdr:to xmlns:xdr="http://schemas.openxmlformats.org/drawingml/2006/spreadsheetDrawing">
      <xdr:col>10</xdr:col>
      <xdr:colOff>114300</xdr:colOff>
      <xdr:row>55</xdr:row>
      <xdr:rowOff>132080</xdr:rowOff>
    </xdr:to>
    <xdr:cxnSp macro="">
      <xdr:nvCxnSpPr>
        <xdr:cNvPr id="129" name="直線コネクタ 128"/>
        <xdr:cNvCxnSpPr/>
      </xdr:nvCxnSpPr>
      <xdr:spPr>
        <a:xfrm>
          <a:off x="1111250" y="9215120"/>
          <a:ext cx="8699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55</xdr:row>
      <xdr:rowOff>162560</xdr:rowOff>
    </xdr:from>
    <xdr:to xmlns:xdr="http://schemas.openxmlformats.org/drawingml/2006/spreadsheetDrawing">
      <xdr:col>10</xdr:col>
      <xdr:colOff>165100</xdr:colOff>
      <xdr:row>56</xdr:row>
      <xdr:rowOff>92710</xdr:rowOff>
    </xdr:to>
    <xdr:sp macro="" textlink="">
      <xdr:nvSpPr>
        <xdr:cNvPr id="130" name="フローチャート: 判断 129"/>
        <xdr:cNvSpPr/>
      </xdr:nvSpPr>
      <xdr:spPr>
        <a:xfrm>
          <a:off x="1930400" y="92494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83820</xdr:rowOff>
    </xdr:from>
    <xdr:ext cx="598170" cy="258445"/>
    <xdr:sp macro="" textlink="">
      <xdr:nvSpPr>
        <xdr:cNvPr id="131" name="テキスト ボックス 130"/>
        <xdr:cNvSpPr txBox="1"/>
      </xdr:nvSpPr>
      <xdr:spPr>
        <a:xfrm>
          <a:off x="1685290" y="93357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34925</xdr:rowOff>
    </xdr:from>
    <xdr:to xmlns:xdr="http://schemas.openxmlformats.org/drawingml/2006/spreadsheetDrawing">
      <xdr:col>6</xdr:col>
      <xdr:colOff>38100</xdr:colOff>
      <xdr:row>55</xdr:row>
      <xdr:rowOff>136525</xdr:rowOff>
    </xdr:to>
    <xdr:sp macro="" textlink="">
      <xdr:nvSpPr>
        <xdr:cNvPr id="132" name="フローチャート: 判断 131"/>
        <xdr:cNvSpPr/>
      </xdr:nvSpPr>
      <xdr:spPr>
        <a:xfrm>
          <a:off x="1060450" y="91217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53</xdr:row>
      <xdr:rowOff>153035</xdr:rowOff>
    </xdr:from>
    <xdr:ext cx="598170" cy="258445"/>
    <xdr:sp macro="" textlink="">
      <xdr:nvSpPr>
        <xdr:cNvPr id="133" name="テキスト ボックス 132"/>
        <xdr:cNvSpPr txBox="1"/>
      </xdr:nvSpPr>
      <xdr:spPr>
        <a:xfrm>
          <a:off x="815340" y="89096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338,402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4" name="テキスト ボックス 133"/>
        <xdr:cNvSpPr txBox="1"/>
      </xdr:nvSpPr>
      <xdr:spPr>
        <a:xfrm>
          <a:off x="435737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1365" cy="259080"/>
    <xdr:sp macro="" textlink="">
      <xdr:nvSpPr>
        <xdr:cNvPr id="135" name="テキスト ボックス 134"/>
        <xdr:cNvSpPr txBox="1"/>
      </xdr:nvSpPr>
      <xdr:spPr>
        <a:xfrm>
          <a:off x="353822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1365" cy="259080"/>
    <xdr:sp macro="" textlink="">
      <xdr:nvSpPr>
        <xdr:cNvPr id="136" name="テキスト ボックス 135"/>
        <xdr:cNvSpPr txBox="1"/>
      </xdr:nvSpPr>
      <xdr:spPr>
        <a:xfrm>
          <a:off x="266446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1365" cy="259080"/>
    <xdr:sp macro="" textlink="">
      <xdr:nvSpPr>
        <xdr:cNvPr id="137" name="テキスト ボックス 136"/>
        <xdr:cNvSpPr txBox="1"/>
      </xdr:nvSpPr>
      <xdr:spPr>
        <a:xfrm>
          <a:off x="179451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1365" cy="259080"/>
    <xdr:sp macro="" textlink="">
      <xdr:nvSpPr>
        <xdr:cNvPr id="138" name="テキスト ボックス 137"/>
        <xdr:cNvSpPr txBox="1"/>
      </xdr:nvSpPr>
      <xdr:spPr>
        <a:xfrm>
          <a:off x="92456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31115</xdr:rowOff>
    </xdr:from>
    <xdr:to xmlns:xdr="http://schemas.openxmlformats.org/drawingml/2006/spreadsheetDrawing">
      <xdr:col>24</xdr:col>
      <xdr:colOff>114300</xdr:colOff>
      <xdr:row>56</xdr:row>
      <xdr:rowOff>132715</xdr:rowOff>
    </xdr:to>
    <xdr:sp macro="" textlink="">
      <xdr:nvSpPr>
        <xdr:cNvPr id="139" name="楕円 138"/>
        <xdr:cNvSpPr/>
      </xdr:nvSpPr>
      <xdr:spPr>
        <a:xfrm>
          <a:off x="4493260" y="928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9525</xdr:rowOff>
    </xdr:from>
    <xdr:ext cx="598170" cy="258445"/>
    <xdr:sp macro="" textlink="">
      <xdr:nvSpPr>
        <xdr:cNvPr id="140" name="総務費該当値テキスト"/>
        <xdr:cNvSpPr txBox="1"/>
      </xdr:nvSpPr>
      <xdr:spPr>
        <a:xfrm>
          <a:off x="4594860" y="92614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250,210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52070</xdr:rowOff>
    </xdr:from>
    <xdr:to xmlns:xdr="http://schemas.openxmlformats.org/drawingml/2006/spreadsheetDrawing">
      <xdr:col>20</xdr:col>
      <xdr:colOff>38100</xdr:colOff>
      <xdr:row>56</xdr:row>
      <xdr:rowOff>153035</xdr:rowOff>
    </xdr:to>
    <xdr:sp macro="" textlink="">
      <xdr:nvSpPr>
        <xdr:cNvPr id="141" name="楕円 140"/>
        <xdr:cNvSpPr/>
      </xdr:nvSpPr>
      <xdr:spPr>
        <a:xfrm>
          <a:off x="3674110" y="9304020"/>
          <a:ext cx="9779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54</xdr:row>
      <xdr:rowOff>165100</xdr:rowOff>
    </xdr:from>
    <xdr:ext cx="598170" cy="258445"/>
    <xdr:sp macro="" textlink="">
      <xdr:nvSpPr>
        <xdr:cNvPr id="142" name="テキスト ボックス 141"/>
        <xdr:cNvSpPr txBox="1"/>
      </xdr:nvSpPr>
      <xdr:spPr>
        <a:xfrm>
          <a:off x="3429000" y="90868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239,602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110490</xdr:rowOff>
    </xdr:from>
    <xdr:to xmlns:xdr="http://schemas.openxmlformats.org/drawingml/2006/spreadsheetDrawing">
      <xdr:col>15</xdr:col>
      <xdr:colOff>101600</xdr:colOff>
      <xdr:row>57</xdr:row>
      <xdr:rowOff>40640</xdr:rowOff>
    </xdr:to>
    <xdr:sp macro="" textlink="">
      <xdr:nvSpPr>
        <xdr:cNvPr id="143" name="楕円 142"/>
        <xdr:cNvSpPr/>
      </xdr:nvSpPr>
      <xdr:spPr>
        <a:xfrm>
          <a:off x="2800350" y="93624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31750</xdr:rowOff>
    </xdr:from>
    <xdr:ext cx="598170" cy="257810"/>
    <xdr:sp macro="" textlink="">
      <xdr:nvSpPr>
        <xdr:cNvPr id="144" name="テキスト ボックス 143"/>
        <xdr:cNvSpPr txBox="1"/>
      </xdr:nvSpPr>
      <xdr:spPr>
        <a:xfrm>
          <a:off x="2559050" y="9448800"/>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208,693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55</xdr:row>
      <xdr:rowOff>80645</xdr:rowOff>
    </xdr:from>
    <xdr:to xmlns:xdr="http://schemas.openxmlformats.org/drawingml/2006/spreadsheetDrawing">
      <xdr:col>10</xdr:col>
      <xdr:colOff>165100</xdr:colOff>
      <xdr:row>56</xdr:row>
      <xdr:rowOff>10795</xdr:rowOff>
    </xdr:to>
    <xdr:sp macro="" textlink="">
      <xdr:nvSpPr>
        <xdr:cNvPr id="145" name="楕円 144"/>
        <xdr:cNvSpPr/>
      </xdr:nvSpPr>
      <xdr:spPr>
        <a:xfrm>
          <a:off x="1930400" y="91674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54</xdr:row>
      <xdr:rowOff>27305</xdr:rowOff>
    </xdr:from>
    <xdr:ext cx="598170" cy="258445"/>
    <xdr:sp macro="" textlink="">
      <xdr:nvSpPr>
        <xdr:cNvPr id="146" name="テキスト ボックス 145"/>
        <xdr:cNvSpPr txBox="1"/>
      </xdr:nvSpPr>
      <xdr:spPr>
        <a:xfrm>
          <a:off x="1685290" y="89490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314,363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77470</xdr:rowOff>
    </xdr:from>
    <xdr:to xmlns:xdr="http://schemas.openxmlformats.org/drawingml/2006/spreadsheetDrawing">
      <xdr:col>6</xdr:col>
      <xdr:colOff>38100</xdr:colOff>
      <xdr:row>56</xdr:row>
      <xdr:rowOff>7620</xdr:rowOff>
    </xdr:to>
    <xdr:sp macro="" textlink="">
      <xdr:nvSpPr>
        <xdr:cNvPr id="147" name="楕円 146"/>
        <xdr:cNvSpPr/>
      </xdr:nvSpPr>
      <xdr:spPr>
        <a:xfrm>
          <a:off x="1060450" y="916432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165100</xdr:rowOff>
    </xdr:from>
    <xdr:ext cx="598170" cy="259080"/>
    <xdr:sp macro="" textlink="">
      <xdr:nvSpPr>
        <xdr:cNvPr id="148" name="テキスト ボックス 147"/>
        <xdr:cNvSpPr txBox="1"/>
      </xdr:nvSpPr>
      <xdr:spPr>
        <a:xfrm>
          <a:off x="815340" y="92519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9" name="正方形/長方形 148"/>
        <xdr:cNvSpPr/>
      </xdr:nvSpPr>
      <xdr:spPr>
        <a:xfrm>
          <a:off x="74676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0" name="正方形/長方形 149"/>
        <xdr:cNvSpPr/>
      </xdr:nvSpPr>
      <xdr:spPr>
        <a:xfrm>
          <a:off x="87376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7376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2" name="正方形/長方形 151"/>
        <xdr:cNvSpPr/>
      </xdr:nvSpPr>
      <xdr:spPr>
        <a:xfrm>
          <a:off x="186690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86690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4" name="正方形/長方形 153"/>
        <xdr:cNvSpPr/>
      </xdr:nvSpPr>
      <xdr:spPr>
        <a:xfrm>
          <a:off x="29870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29870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258,203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83185</xdr:rowOff>
    </xdr:to>
    <xdr:sp macro="" textlink="">
      <xdr:nvSpPr>
        <xdr:cNvPr id="156" name="正方形/長方形 155"/>
        <xdr:cNvSpPr/>
      </xdr:nvSpPr>
      <xdr:spPr>
        <a:xfrm>
          <a:off x="74676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8615" cy="224790"/>
    <xdr:sp macro="" textlink="">
      <xdr:nvSpPr>
        <xdr:cNvPr id="157" name="テキスト ボックス 156"/>
        <xdr:cNvSpPr txBox="1"/>
      </xdr:nvSpPr>
      <xdr:spPr>
        <a:xfrm>
          <a:off x="712470" y="1107440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83185</xdr:rowOff>
    </xdr:from>
    <xdr:to xmlns:xdr="http://schemas.openxmlformats.org/drawingml/2006/spreadsheetDrawing">
      <xdr:col>28</xdr:col>
      <xdr:colOff>114300</xdr:colOff>
      <xdr:row>81</xdr:row>
      <xdr:rowOff>83185</xdr:rowOff>
    </xdr:to>
    <xdr:cxnSp macro="">
      <xdr:nvCxnSpPr>
        <xdr:cNvPr id="158" name="直線コネクタ 157"/>
        <xdr:cNvCxnSpPr/>
      </xdr:nvCxnSpPr>
      <xdr:spPr>
        <a:xfrm>
          <a:off x="74676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80</xdr:row>
      <xdr:rowOff>111760</xdr:rowOff>
    </xdr:from>
    <xdr:ext cx="594995" cy="258445"/>
    <xdr:sp macro="" textlink="">
      <xdr:nvSpPr>
        <xdr:cNvPr id="159" name="テキスト ボックス 158"/>
        <xdr:cNvSpPr txBox="1"/>
      </xdr:nvSpPr>
      <xdr:spPr>
        <a:xfrm>
          <a:off x="166370" y="133261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60" name="直線コネクタ 159"/>
        <xdr:cNvCxnSpPr/>
      </xdr:nvCxnSpPr>
      <xdr:spPr>
        <a:xfrm>
          <a:off x="746760" y="13093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94995" cy="259080"/>
    <xdr:sp macro="" textlink="">
      <xdr:nvSpPr>
        <xdr:cNvPr id="161" name="テキスト ボックス 160"/>
        <xdr:cNvSpPr txBox="1"/>
      </xdr:nvSpPr>
      <xdr:spPr>
        <a:xfrm>
          <a:off x="166370" y="129578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2" name="直線コネクタ 161"/>
        <xdr:cNvCxnSpPr/>
      </xdr:nvCxnSpPr>
      <xdr:spPr>
        <a:xfrm>
          <a:off x="746760" y="12725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94995" cy="259080"/>
    <xdr:sp macro="" textlink="">
      <xdr:nvSpPr>
        <xdr:cNvPr id="163" name="テキスト ボックス 162"/>
        <xdr:cNvSpPr txBox="1"/>
      </xdr:nvSpPr>
      <xdr:spPr>
        <a:xfrm>
          <a:off x="166370" y="125895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4" name="直線コネクタ 163"/>
        <xdr:cNvCxnSpPr/>
      </xdr:nvCxnSpPr>
      <xdr:spPr>
        <a:xfrm>
          <a:off x="746760" y="12363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165100</xdr:rowOff>
    </xdr:from>
    <xdr:ext cx="594995" cy="258445"/>
    <xdr:sp macro="" textlink="">
      <xdr:nvSpPr>
        <xdr:cNvPr id="165" name="テキスト ボックス 164"/>
        <xdr:cNvSpPr txBox="1"/>
      </xdr:nvSpPr>
      <xdr:spPr>
        <a:xfrm>
          <a:off x="166370" y="1222375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6" name="直線コネクタ 165"/>
        <xdr:cNvCxnSpPr/>
      </xdr:nvCxnSpPr>
      <xdr:spPr>
        <a:xfrm>
          <a:off x="746760" y="11995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94995" cy="258445"/>
    <xdr:sp macro="" textlink="">
      <xdr:nvSpPr>
        <xdr:cNvPr id="167" name="テキスト ボックス 166"/>
        <xdr:cNvSpPr txBox="1"/>
      </xdr:nvSpPr>
      <xdr:spPr>
        <a:xfrm>
          <a:off x="166370" y="11859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8" name="直線コネクタ 167"/>
        <xdr:cNvCxnSpPr/>
      </xdr:nvCxnSpPr>
      <xdr:spPr>
        <a:xfrm>
          <a:off x="746760" y="11626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4995" cy="258445"/>
    <xdr:sp macro="" textlink="">
      <xdr:nvSpPr>
        <xdr:cNvPr id="169" name="テキスト ボックス 168"/>
        <xdr:cNvSpPr txBox="1"/>
      </xdr:nvSpPr>
      <xdr:spPr>
        <a:xfrm>
          <a:off x="166370" y="11490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0" name="直線コネクタ 169"/>
        <xdr:cNvCxnSpPr/>
      </xdr:nvCxnSpPr>
      <xdr:spPr>
        <a:xfrm>
          <a:off x="74676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995" cy="257810"/>
    <xdr:sp macro="" textlink="">
      <xdr:nvSpPr>
        <xdr:cNvPr id="171" name="テキスト ボックス 170"/>
        <xdr:cNvSpPr txBox="1"/>
      </xdr:nvSpPr>
      <xdr:spPr>
        <a:xfrm>
          <a:off x="166370" y="1112266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83185</xdr:rowOff>
    </xdr:to>
    <xdr:sp macro="" textlink="">
      <xdr:nvSpPr>
        <xdr:cNvPr id="172" name="民生費グラフ枠"/>
        <xdr:cNvSpPr/>
      </xdr:nvSpPr>
      <xdr:spPr>
        <a:xfrm>
          <a:off x="74676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43180</xdr:rowOff>
    </xdr:from>
    <xdr:to xmlns:xdr="http://schemas.openxmlformats.org/drawingml/2006/spreadsheetDrawing">
      <xdr:col>24</xdr:col>
      <xdr:colOff>62865</xdr:colOff>
      <xdr:row>79</xdr:row>
      <xdr:rowOff>6350</xdr:rowOff>
    </xdr:to>
    <xdr:cxnSp macro="">
      <xdr:nvCxnSpPr>
        <xdr:cNvPr id="173" name="直線コネクタ 172"/>
        <xdr:cNvCxnSpPr/>
      </xdr:nvCxnSpPr>
      <xdr:spPr>
        <a:xfrm flipV="1">
          <a:off x="4542155" y="11771630"/>
          <a:ext cx="1270" cy="1283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10160</xdr:rowOff>
    </xdr:from>
    <xdr:ext cx="598170" cy="259080"/>
    <xdr:sp macro="" textlink="">
      <xdr:nvSpPr>
        <xdr:cNvPr id="174" name="民生費最小値テキスト"/>
        <xdr:cNvSpPr txBox="1"/>
      </xdr:nvSpPr>
      <xdr:spPr>
        <a:xfrm>
          <a:off x="4594860" y="130594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155,012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6350</xdr:rowOff>
    </xdr:from>
    <xdr:to xmlns:xdr="http://schemas.openxmlformats.org/drawingml/2006/spreadsheetDrawing">
      <xdr:col>24</xdr:col>
      <xdr:colOff>152400</xdr:colOff>
      <xdr:row>79</xdr:row>
      <xdr:rowOff>6350</xdr:rowOff>
    </xdr:to>
    <xdr:cxnSp macro="">
      <xdr:nvCxnSpPr>
        <xdr:cNvPr id="175" name="直線コネクタ 174"/>
        <xdr:cNvCxnSpPr/>
      </xdr:nvCxnSpPr>
      <xdr:spPr>
        <a:xfrm>
          <a:off x="4458970" y="130556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161290</xdr:rowOff>
    </xdr:from>
    <xdr:ext cx="598170" cy="258445"/>
    <xdr:sp macro="" textlink="">
      <xdr:nvSpPr>
        <xdr:cNvPr id="176" name="民生費最大値テキスト"/>
        <xdr:cNvSpPr txBox="1"/>
      </xdr:nvSpPr>
      <xdr:spPr>
        <a:xfrm>
          <a:off x="4594860" y="115595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330,188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43180</xdr:rowOff>
    </xdr:from>
    <xdr:to xmlns:xdr="http://schemas.openxmlformats.org/drawingml/2006/spreadsheetDrawing">
      <xdr:col>24</xdr:col>
      <xdr:colOff>152400</xdr:colOff>
      <xdr:row>71</xdr:row>
      <xdr:rowOff>43180</xdr:rowOff>
    </xdr:to>
    <xdr:cxnSp macro="">
      <xdr:nvCxnSpPr>
        <xdr:cNvPr id="177" name="直線コネクタ 176"/>
        <xdr:cNvCxnSpPr/>
      </xdr:nvCxnSpPr>
      <xdr:spPr>
        <a:xfrm>
          <a:off x="4458970" y="1177163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75</xdr:row>
      <xdr:rowOff>105410</xdr:rowOff>
    </xdr:from>
    <xdr:to xmlns:xdr="http://schemas.openxmlformats.org/drawingml/2006/spreadsheetDrawing">
      <xdr:col>24</xdr:col>
      <xdr:colOff>63500</xdr:colOff>
      <xdr:row>76</xdr:row>
      <xdr:rowOff>19685</xdr:rowOff>
    </xdr:to>
    <xdr:cxnSp macro="">
      <xdr:nvCxnSpPr>
        <xdr:cNvPr id="178" name="直線コネクタ 177"/>
        <xdr:cNvCxnSpPr/>
      </xdr:nvCxnSpPr>
      <xdr:spPr>
        <a:xfrm flipV="1">
          <a:off x="3724910" y="12494260"/>
          <a:ext cx="81915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133985</xdr:rowOff>
    </xdr:from>
    <xdr:ext cx="598170" cy="258445"/>
    <xdr:sp macro="" textlink="">
      <xdr:nvSpPr>
        <xdr:cNvPr id="179" name="民生費平均値テキスト"/>
        <xdr:cNvSpPr txBox="1"/>
      </xdr:nvSpPr>
      <xdr:spPr>
        <a:xfrm>
          <a:off x="4594860" y="12192635"/>
          <a:ext cx="5981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247,098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111125</xdr:rowOff>
    </xdr:from>
    <xdr:to xmlns:xdr="http://schemas.openxmlformats.org/drawingml/2006/spreadsheetDrawing">
      <xdr:col>24</xdr:col>
      <xdr:colOff>114300</xdr:colOff>
      <xdr:row>75</xdr:row>
      <xdr:rowOff>41275</xdr:rowOff>
    </xdr:to>
    <xdr:sp macro="" textlink="">
      <xdr:nvSpPr>
        <xdr:cNvPr id="180" name="フローチャート: 判断 179"/>
        <xdr:cNvSpPr/>
      </xdr:nvSpPr>
      <xdr:spPr>
        <a:xfrm>
          <a:off x="4493260" y="123348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75</xdr:row>
      <xdr:rowOff>161290</xdr:rowOff>
    </xdr:from>
    <xdr:to xmlns:xdr="http://schemas.openxmlformats.org/drawingml/2006/spreadsheetDrawing">
      <xdr:col>19</xdr:col>
      <xdr:colOff>177800</xdr:colOff>
      <xdr:row>76</xdr:row>
      <xdr:rowOff>19685</xdr:rowOff>
    </xdr:to>
    <xdr:cxnSp macro="">
      <xdr:nvCxnSpPr>
        <xdr:cNvPr id="181" name="直線コネクタ 180"/>
        <xdr:cNvCxnSpPr/>
      </xdr:nvCxnSpPr>
      <xdr:spPr>
        <a:xfrm>
          <a:off x="2851150" y="12550140"/>
          <a:ext cx="87376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74</xdr:row>
      <xdr:rowOff>156210</xdr:rowOff>
    </xdr:from>
    <xdr:to xmlns:xdr="http://schemas.openxmlformats.org/drawingml/2006/spreadsheetDrawing">
      <xdr:col>20</xdr:col>
      <xdr:colOff>38100</xdr:colOff>
      <xdr:row>75</xdr:row>
      <xdr:rowOff>86360</xdr:rowOff>
    </xdr:to>
    <xdr:sp macro="" textlink="">
      <xdr:nvSpPr>
        <xdr:cNvPr id="182" name="フローチャート: 判断 181"/>
        <xdr:cNvSpPr/>
      </xdr:nvSpPr>
      <xdr:spPr>
        <a:xfrm>
          <a:off x="3674110" y="1237996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73</xdr:row>
      <xdr:rowOff>102870</xdr:rowOff>
    </xdr:from>
    <xdr:ext cx="598170" cy="259080"/>
    <xdr:sp macro="" textlink="">
      <xdr:nvSpPr>
        <xdr:cNvPr id="183" name="テキスト ボックス 182"/>
        <xdr:cNvSpPr txBox="1"/>
      </xdr:nvSpPr>
      <xdr:spPr>
        <a:xfrm>
          <a:off x="3429000" y="121615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75</xdr:row>
      <xdr:rowOff>161290</xdr:rowOff>
    </xdr:from>
    <xdr:to xmlns:xdr="http://schemas.openxmlformats.org/drawingml/2006/spreadsheetDrawing">
      <xdr:col>15</xdr:col>
      <xdr:colOff>50800</xdr:colOff>
      <xdr:row>76</xdr:row>
      <xdr:rowOff>0</xdr:rowOff>
    </xdr:to>
    <xdr:cxnSp macro="">
      <xdr:nvCxnSpPr>
        <xdr:cNvPr id="184" name="直線コネクタ 183"/>
        <xdr:cNvCxnSpPr/>
      </xdr:nvCxnSpPr>
      <xdr:spPr>
        <a:xfrm flipV="1">
          <a:off x="1981200" y="12550140"/>
          <a:ext cx="8699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98425</xdr:rowOff>
    </xdr:from>
    <xdr:to xmlns:xdr="http://schemas.openxmlformats.org/drawingml/2006/spreadsheetDrawing">
      <xdr:col>15</xdr:col>
      <xdr:colOff>101600</xdr:colOff>
      <xdr:row>76</xdr:row>
      <xdr:rowOff>29210</xdr:rowOff>
    </xdr:to>
    <xdr:sp macro="" textlink="">
      <xdr:nvSpPr>
        <xdr:cNvPr id="185" name="フローチャート: 判断 184"/>
        <xdr:cNvSpPr/>
      </xdr:nvSpPr>
      <xdr:spPr>
        <a:xfrm>
          <a:off x="2800350" y="1248727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45085</xdr:rowOff>
    </xdr:from>
    <xdr:ext cx="598170" cy="258445"/>
    <xdr:sp macro="" textlink="">
      <xdr:nvSpPr>
        <xdr:cNvPr id="186" name="テキスト ボックス 185"/>
        <xdr:cNvSpPr txBox="1"/>
      </xdr:nvSpPr>
      <xdr:spPr>
        <a:xfrm>
          <a:off x="2559050" y="122688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226,261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0</xdr:rowOff>
    </xdr:from>
    <xdr:to xmlns:xdr="http://schemas.openxmlformats.org/drawingml/2006/spreadsheetDrawing">
      <xdr:col>10</xdr:col>
      <xdr:colOff>114300</xdr:colOff>
      <xdr:row>77</xdr:row>
      <xdr:rowOff>111125</xdr:rowOff>
    </xdr:to>
    <xdr:cxnSp macro="">
      <xdr:nvCxnSpPr>
        <xdr:cNvPr id="187" name="直線コネクタ 186"/>
        <xdr:cNvCxnSpPr/>
      </xdr:nvCxnSpPr>
      <xdr:spPr>
        <a:xfrm flipV="1">
          <a:off x="1111250" y="12553950"/>
          <a:ext cx="869950" cy="276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9525</xdr:rowOff>
    </xdr:from>
    <xdr:to xmlns:xdr="http://schemas.openxmlformats.org/drawingml/2006/spreadsheetDrawing">
      <xdr:col>10</xdr:col>
      <xdr:colOff>165100</xdr:colOff>
      <xdr:row>75</xdr:row>
      <xdr:rowOff>111125</xdr:rowOff>
    </xdr:to>
    <xdr:sp macro="" textlink="">
      <xdr:nvSpPr>
        <xdr:cNvPr id="188" name="フローチャート: 判断 187"/>
        <xdr:cNvSpPr/>
      </xdr:nvSpPr>
      <xdr:spPr>
        <a:xfrm>
          <a:off x="1930400" y="12398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73</xdr:row>
      <xdr:rowOff>127635</xdr:rowOff>
    </xdr:from>
    <xdr:ext cx="598170" cy="258445"/>
    <xdr:sp macro="" textlink="">
      <xdr:nvSpPr>
        <xdr:cNvPr id="189" name="テキスト ボックス 188"/>
        <xdr:cNvSpPr txBox="1"/>
      </xdr:nvSpPr>
      <xdr:spPr>
        <a:xfrm>
          <a:off x="1685290" y="121862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237,905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95885</xdr:rowOff>
    </xdr:from>
    <xdr:to xmlns:xdr="http://schemas.openxmlformats.org/drawingml/2006/spreadsheetDrawing">
      <xdr:col>6</xdr:col>
      <xdr:colOff>38100</xdr:colOff>
      <xdr:row>77</xdr:row>
      <xdr:rowOff>26035</xdr:rowOff>
    </xdr:to>
    <xdr:sp macro="" textlink="">
      <xdr:nvSpPr>
        <xdr:cNvPr id="190" name="フローチャート: 判断 189"/>
        <xdr:cNvSpPr/>
      </xdr:nvSpPr>
      <xdr:spPr>
        <a:xfrm>
          <a:off x="1060450" y="1264983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42545</xdr:rowOff>
    </xdr:from>
    <xdr:ext cx="598170" cy="258445"/>
    <xdr:sp macro="" textlink="">
      <xdr:nvSpPr>
        <xdr:cNvPr id="191" name="テキスト ボックス 190"/>
        <xdr:cNvSpPr txBox="1"/>
      </xdr:nvSpPr>
      <xdr:spPr>
        <a:xfrm>
          <a:off x="815340" y="124313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2" name="テキスト ボックス 191"/>
        <xdr:cNvSpPr txBox="1"/>
      </xdr:nvSpPr>
      <xdr:spPr>
        <a:xfrm>
          <a:off x="435737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1365" cy="259080"/>
    <xdr:sp macro="" textlink="">
      <xdr:nvSpPr>
        <xdr:cNvPr id="193" name="テキスト ボックス 192"/>
        <xdr:cNvSpPr txBox="1"/>
      </xdr:nvSpPr>
      <xdr:spPr>
        <a:xfrm>
          <a:off x="353822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1365" cy="259080"/>
    <xdr:sp macro="" textlink="">
      <xdr:nvSpPr>
        <xdr:cNvPr id="194" name="テキスト ボックス 193"/>
        <xdr:cNvSpPr txBox="1"/>
      </xdr:nvSpPr>
      <xdr:spPr>
        <a:xfrm>
          <a:off x="266446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1365" cy="259080"/>
    <xdr:sp macro="" textlink="">
      <xdr:nvSpPr>
        <xdr:cNvPr id="195" name="テキスト ボックス 194"/>
        <xdr:cNvSpPr txBox="1"/>
      </xdr:nvSpPr>
      <xdr:spPr>
        <a:xfrm>
          <a:off x="179451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1365" cy="259080"/>
    <xdr:sp macro="" textlink="">
      <xdr:nvSpPr>
        <xdr:cNvPr id="196" name="テキスト ボックス 195"/>
        <xdr:cNvSpPr txBox="1"/>
      </xdr:nvSpPr>
      <xdr:spPr>
        <a:xfrm>
          <a:off x="92456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54610</xdr:rowOff>
    </xdr:from>
    <xdr:to xmlns:xdr="http://schemas.openxmlformats.org/drawingml/2006/spreadsheetDrawing">
      <xdr:col>24</xdr:col>
      <xdr:colOff>114300</xdr:colOff>
      <xdr:row>75</xdr:row>
      <xdr:rowOff>156210</xdr:rowOff>
    </xdr:to>
    <xdr:sp macro="" textlink="">
      <xdr:nvSpPr>
        <xdr:cNvPr id="197" name="楕円 196"/>
        <xdr:cNvSpPr/>
      </xdr:nvSpPr>
      <xdr:spPr>
        <a:xfrm>
          <a:off x="4493260" y="1244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33020</xdr:rowOff>
    </xdr:from>
    <xdr:ext cx="598170" cy="259080"/>
    <xdr:sp macro="" textlink="">
      <xdr:nvSpPr>
        <xdr:cNvPr id="198" name="民生費該当値テキスト"/>
        <xdr:cNvSpPr txBox="1"/>
      </xdr:nvSpPr>
      <xdr:spPr>
        <a:xfrm>
          <a:off x="4594860" y="124218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231,985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75</xdr:row>
      <xdr:rowOff>140335</xdr:rowOff>
    </xdr:from>
    <xdr:to xmlns:xdr="http://schemas.openxmlformats.org/drawingml/2006/spreadsheetDrawing">
      <xdr:col>20</xdr:col>
      <xdr:colOff>38100</xdr:colOff>
      <xdr:row>76</xdr:row>
      <xdr:rowOff>70485</xdr:rowOff>
    </xdr:to>
    <xdr:sp macro="" textlink="">
      <xdr:nvSpPr>
        <xdr:cNvPr id="199" name="楕円 198"/>
        <xdr:cNvSpPr/>
      </xdr:nvSpPr>
      <xdr:spPr>
        <a:xfrm>
          <a:off x="3674110" y="1252918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61595</xdr:rowOff>
    </xdr:from>
    <xdr:ext cx="598170" cy="258445"/>
    <xdr:sp macro="" textlink="">
      <xdr:nvSpPr>
        <xdr:cNvPr id="200" name="テキスト ボックス 199"/>
        <xdr:cNvSpPr txBox="1"/>
      </xdr:nvSpPr>
      <xdr:spPr>
        <a:xfrm>
          <a:off x="3429000" y="126155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220,711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75</xdr:row>
      <xdr:rowOff>110490</xdr:rowOff>
    </xdr:from>
    <xdr:to xmlns:xdr="http://schemas.openxmlformats.org/drawingml/2006/spreadsheetDrawing">
      <xdr:col>15</xdr:col>
      <xdr:colOff>101600</xdr:colOff>
      <xdr:row>76</xdr:row>
      <xdr:rowOff>40640</xdr:rowOff>
    </xdr:to>
    <xdr:sp macro="" textlink="">
      <xdr:nvSpPr>
        <xdr:cNvPr id="201" name="楕円 200"/>
        <xdr:cNvSpPr/>
      </xdr:nvSpPr>
      <xdr:spPr>
        <a:xfrm>
          <a:off x="2800350" y="124993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31750</xdr:rowOff>
    </xdr:from>
    <xdr:ext cx="598170" cy="257810"/>
    <xdr:sp macro="" textlink="">
      <xdr:nvSpPr>
        <xdr:cNvPr id="202" name="テキスト ボックス 201"/>
        <xdr:cNvSpPr txBox="1"/>
      </xdr:nvSpPr>
      <xdr:spPr>
        <a:xfrm>
          <a:off x="2559050" y="12585700"/>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224,703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120650</xdr:rowOff>
    </xdr:from>
    <xdr:to xmlns:xdr="http://schemas.openxmlformats.org/drawingml/2006/spreadsheetDrawing">
      <xdr:col>10</xdr:col>
      <xdr:colOff>165100</xdr:colOff>
      <xdr:row>76</xdr:row>
      <xdr:rowOff>50800</xdr:rowOff>
    </xdr:to>
    <xdr:sp macro="" textlink="">
      <xdr:nvSpPr>
        <xdr:cNvPr id="203" name="楕円 202"/>
        <xdr:cNvSpPr/>
      </xdr:nvSpPr>
      <xdr:spPr>
        <a:xfrm>
          <a:off x="1930400" y="125095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41910</xdr:rowOff>
    </xdr:from>
    <xdr:ext cx="598170" cy="258445"/>
    <xdr:sp macro="" textlink="">
      <xdr:nvSpPr>
        <xdr:cNvPr id="204" name="テキスト ボックス 203"/>
        <xdr:cNvSpPr txBox="1"/>
      </xdr:nvSpPr>
      <xdr:spPr>
        <a:xfrm>
          <a:off x="1685290" y="125958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223,329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60325</xdr:rowOff>
    </xdr:from>
    <xdr:to xmlns:xdr="http://schemas.openxmlformats.org/drawingml/2006/spreadsheetDrawing">
      <xdr:col>6</xdr:col>
      <xdr:colOff>38100</xdr:colOff>
      <xdr:row>77</xdr:row>
      <xdr:rowOff>161925</xdr:rowOff>
    </xdr:to>
    <xdr:sp macro="" textlink="">
      <xdr:nvSpPr>
        <xdr:cNvPr id="205" name="楕円 204"/>
        <xdr:cNvSpPr/>
      </xdr:nvSpPr>
      <xdr:spPr>
        <a:xfrm>
          <a:off x="1060450" y="1277937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153035</xdr:rowOff>
    </xdr:from>
    <xdr:ext cx="598170" cy="258445"/>
    <xdr:sp macro="" textlink="">
      <xdr:nvSpPr>
        <xdr:cNvPr id="206" name="テキスト ボックス 205"/>
        <xdr:cNvSpPr txBox="1"/>
      </xdr:nvSpPr>
      <xdr:spPr>
        <a:xfrm>
          <a:off x="815340" y="128720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186,258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7" name="正方形/長方形 206"/>
        <xdr:cNvSpPr/>
      </xdr:nvSpPr>
      <xdr:spPr>
        <a:xfrm>
          <a:off x="74676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8" name="正方形/長方形 207"/>
        <xdr:cNvSpPr/>
      </xdr:nvSpPr>
      <xdr:spPr>
        <a:xfrm>
          <a:off x="87376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7376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0" name="正方形/長方形 209"/>
        <xdr:cNvSpPr/>
      </xdr:nvSpPr>
      <xdr:spPr>
        <a:xfrm>
          <a:off x="186690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86690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2" name="正方形/長方形 211"/>
        <xdr:cNvSpPr/>
      </xdr:nvSpPr>
      <xdr:spPr>
        <a:xfrm>
          <a:off x="29870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29870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67,453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74676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8615" cy="224790"/>
    <xdr:sp macro="" textlink="">
      <xdr:nvSpPr>
        <xdr:cNvPr id="215" name="テキスト ボックス 214"/>
        <xdr:cNvSpPr txBox="1"/>
      </xdr:nvSpPr>
      <xdr:spPr>
        <a:xfrm>
          <a:off x="712470" y="1437640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74676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7" name="直線コネクタ 216"/>
        <xdr:cNvCxnSpPr/>
      </xdr:nvCxnSpPr>
      <xdr:spPr>
        <a:xfrm>
          <a:off x="746760" y="16446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8285" cy="259080"/>
    <xdr:sp macro="" textlink="">
      <xdr:nvSpPr>
        <xdr:cNvPr id="218" name="テキスト ボックス 217"/>
        <xdr:cNvSpPr txBox="1"/>
      </xdr:nvSpPr>
      <xdr:spPr>
        <a:xfrm>
          <a:off x="505460" y="163042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9" name="直線コネクタ 218"/>
        <xdr:cNvCxnSpPr/>
      </xdr:nvCxnSpPr>
      <xdr:spPr>
        <a:xfrm>
          <a:off x="746760" y="16065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4995" cy="259080"/>
    <xdr:sp macro="" textlink="">
      <xdr:nvSpPr>
        <xdr:cNvPr id="220" name="テキスト ボックス 219"/>
        <xdr:cNvSpPr txBox="1"/>
      </xdr:nvSpPr>
      <xdr:spPr>
        <a:xfrm>
          <a:off x="166370" y="159232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1" name="直線コネクタ 220"/>
        <xdr:cNvCxnSpPr/>
      </xdr:nvCxnSpPr>
      <xdr:spPr>
        <a:xfrm>
          <a:off x="746760" y="15684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4995" cy="257810"/>
    <xdr:sp macro="" textlink="">
      <xdr:nvSpPr>
        <xdr:cNvPr id="222" name="テキスト ボックス 221"/>
        <xdr:cNvSpPr txBox="1"/>
      </xdr:nvSpPr>
      <xdr:spPr>
        <a:xfrm>
          <a:off x="166370" y="1554226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3" name="直線コネクタ 222"/>
        <xdr:cNvCxnSpPr/>
      </xdr:nvCxnSpPr>
      <xdr:spPr>
        <a:xfrm>
          <a:off x="746760" y="15303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4995" cy="259080"/>
    <xdr:sp macro="" textlink="">
      <xdr:nvSpPr>
        <xdr:cNvPr id="224" name="テキスト ボックス 223"/>
        <xdr:cNvSpPr txBox="1"/>
      </xdr:nvSpPr>
      <xdr:spPr>
        <a:xfrm>
          <a:off x="166370" y="151612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5" name="直線コネクタ 224"/>
        <xdr:cNvCxnSpPr/>
      </xdr:nvCxnSpPr>
      <xdr:spPr>
        <a:xfrm>
          <a:off x="746760" y="14928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4995" cy="258445"/>
    <xdr:sp macro="" textlink="">
      <xdr:nvSpPr>
        <xdr:cNvPr id="226" name="テキスト ボックス 225"/>
        <xdr:cNvSpPr txBox="1"/>
      </xdr:nvSpPr>
      <xdr:spPr>
        <a:xfrm>
          <a:off x="166370" y="14792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7" name="直線コネクタ 226"/>
        <xdr:cNvCxnSpPr/>
      </xdr:nvCxnSpPr>
      <xdr:spPr>
        <a:xfrm>
          <a:off x="74676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7810"/>
    <xdr:sp macro="" textlink="">
      <xdr:nvSpPr>
        <xdr:cNvPr id="228" name="テキスト ボックス 227"/>
        <xdr:cNvSpPr txBox="1"/>
      </xdr:nvSpPr>
      <xdr:spPr>
        <a:xfrm>
          <a:off x="166370" y="1442466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9" name="衛生費グラフ枠"/>
        <xdr:cNvSpPr/>
      </xdr:nvSpPr>
      <xdr:spPr>
        <a:xfrm>
          <a:off x="74676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81915</xdr:rowOff>
    </xdr:from>
    <xdr:to xmlns:xdr="http://schemas.openxmlformats.org/drawingml/2006/spreadsheetDrawing">
      <xdr:col>24</xdr:col>
      <xdr:colOff>62865</xdr:colOff>
      <xdr:row>98</xdr:row>
      <xdr:rowOff>86360</xdr:rowOff>
    </xdr:to>
    <xdr:cxnSp macro="">
      <xdr:nvCxnSpPr>
        <xdr:cNvPr id="230" name="直線コネクタ 229"/>
        <xdr:cNvCxnSpPr/>
      </xdr:nvCxnSpPr>
      <xdr:spPr>
        <a:xfrm flipV="1">
          <a:off x="4542155" y="14947265"/>
          <a:ext cx="1270" cy="1369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89535</xdr:rowOff>
    </xdr:from>
    <xdr:ext cx="534035" cy="257810"/>
    <xdr:sp macro="" textlink="">
      <xdr:nvSpPr>
        <xdr:cNvPr id="231" name="衛生費最小値テキスト"/>
        <xdr:cNvSpPr txBox="1"/>
      </xdr:nvSpPr>
      <xdr:spPr>
        <a:xfrm>
          <a:off x="4594860" y="16320135"/>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34,103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86360</xdr:rowOff>
    </xdr:from>
    <xdr:to xmlns:xdr="http://schemas.openxmlformats.org/drawingml/2006/spreadsheetDrawing">
      <xdr:col>24</xdr:col>
      <xdr:colOff>152400</xdr:colOff>
      <xdr:row>98</xdr:row>
      <xdr:rowOff>86360</xdr:rowOff>
    </xdr:to>
    <xdr:cxnSp macro="">
      <xdr:nvCxnSpPr>
        <xdr:cNvPr id="232" name="直線コネクタ 231"/>
        <xdr:cNvCxnSpPr/>
      </xdr:nvCxnSpPr>
      <xdr:spPr>
        <a:xfrm>
          <a:off x="4458970" y="1631696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29210</xdr:rowOff>
    </xdr:from>
    <xdr:ext cx="598170" cy="257810"/>
    <xdr:sp macro="" textlink="">
      <xdr:nvSpPr>
        <xdr:cNvPr id="233" name="衛生費最大値テキスト"/>
        <xdr:cNvSpPr txBox="1"/>
      </xdr:nvSpPr>
      <xdr:spPr>
        <a:xfrm>
          <a:off x="4594860" y="14729460"/>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395,105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81915</xdr:rowOff>
    </xdr:from>
    <xdr:to xmlns:xdr="http://schemas.openxmlformats.org/drawingml/2006/spreadsheetDrawing">
      <xdr:col>24</xdr:col>
      <xdr:colOff>152400</xdr:colOff>
      <xdr:row>90</xdr:row>
      <xdr:rowOff>81915</xdr:rowOff>
    </xdr:to>
    <xdr:cxnSp macro="">
      <xdr:nvCxnSpPr>
        <xdr:cNvPr id="234" name="直線コネクタ 233"/>
        <xdr:cNvCxnSpPr/>
      </xdr:nvCxnSpPr>
      <xdr:spPr>
        <a:xfrm>
          <a:off x="4458970" y="1494726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90</xdr:row>
      <xdr:rowOff>165100</xdr:rowOff>
    </xdr:from>
    <xdr:to xmlns:xdr="http://schemas.openxmlformats.org/drawingml/2006/spreadsheetDrawing">
      <xdr:col>24</xdr:col>
      <xdr:colOff>63500</xdr:colOff>
      <xdr:row>93</xdr:row>
      <xdr:rowOff>158115</xdr:rowOff>
    </xdr:to>
    <xdr:cxnSp macro="">
      <xdr:nvCxnSpPr>
        <xdr:cNvPr id="235" name="直線コネクタ 234"/>
        <xdr:cNvCxnSpPr/>
      </xdr:nvCxnSpPr>
      <xdr:spPr>
        <a:xfrm>
          <a:off x="3724910" y="15030450"/>
          <a:ext cx="819150" cy="501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167005</xdr:rowOff>
    </xdr:from>
    <xdr:ext cx="598170" cy="257810"/>
    <xdr:sp macro="" textlink="">
      <xdr:nvSpPr>
        <xdr:cNvPr id="236" name="衛生費平均値テキスト"/>
        <xdr:cNvSpPr txBox="1"/>
      </xdr:nvSpPr>
      <xdr:spPr>
        <a:xfrm>
          <a:off x="4594860" y="15883255"/>
          <a:ext cx="5981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128,909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17780</xdr:rowOff>
    </xdr:from>
    <xdr:to xmlns:xdr="http://schemas.openxmlformats.org/drawingml/2006/spreadsheetDrawing">
      <xdr:col>24</xdr:col>
      <xdr:colOff>114300</xdr:colOff>
      <xdr:row>96</xdr:row>
      <xdr:rowOff>118745</xdr:rowOff>
    </xdr:to>
    <xdr:sp macro="" textlink="">
      <xdr:nvSpPr>
        <xdr:cNvPr id="237" name="フローチャート: 判断 236"/>
        <xdr:cNvSpPr/>
      </xdr:nvSpPr>
      <xdr:spPr>
        <a:xfrm>
          <a:off x="4493260" y="159054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90</xdr:row>
      <xdr:rowOff>165100</xdr:rowOff>
    </xdr:from>
    <xdr:to xmlns:xdr="http://schemas.openxmlformats.org/drawingml/2006/spreadsheetDrawing">
      <xdr:col>19</xdr:col>
      <xdr:colOff>177800</xdr:colOff>
      <xdr:row>93</xdr:row>
      <xdr:rowOff>107315</xdr:rowOff>
    </xdr:to>
    <xdr:cxnSp macro="">
      <xdr:nvCxnSpPr>
        <xdr:cNvPr id="238" name="直線コネクタ 237"/>
        <xdr:cNvCxnSpPr/>
      </xdr:nvCxnSpPr>
      <xdr:spPr>
        <a:xfrm flipV="1">
          <a:off x="2851150" y="15030450"/>
          <a:ext cx="873760" cy="450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59690</xdr:rowOff>
    </xdr:from>
    <xdr:to xmlns:xdr="http://schemas.openxmlformats.org/drawingml/2006/spreadsheetDrawing">
      <xdr:col>20</xdr:col>
      <xdr:colOff>38100</xdr:colOff>
      <xdr:row>96</xdr:row>
      <xdr:rowOff>161290</xdr:rowOff>
    </xdr:to>
    <xdr:sp macro="" textlink="">
      <xdr:nvSpPr>
        <xdr:cNvPr id="239" name="フローチャート: 判断 238"/>
        <xdr:cNvSpPr/>
      </xdr:nvSpPr>
      <xdr:spPr>
        <a:xfrm>
          <a:off x="3674110" y="1594739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152400</xdr:rowOff>
    </xdr:from>
    <xdr:ext cx="598170" cy="259080"/>
    <xdr:sp macro="" textlink="">
      <xdr:nvSpPr>
        <xdr:cNvPr id="240" name="テキスト ボックス 239"/>
        <xdr:cNvSpPr txBox="1"/>
      </xdr:nvSpPr>
      <xdr:spPr>
        <a:xfrm>
          <a:off x="3429000" y="160401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117,672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93</xdr:row>
      <xdr:rowOff>12700</xdr:rowOff>
    </xdr:from>
    <xdr:to xmlns:xdr="http://schemas.openxmlformats.org/drawingml/2006/spreadsheetDrawing">
      <xdr:col>15</xdr:col>
      <xdr:colOff>50800</xdr:colOff>
      <xdr:row>93</xdr:row>
      <xdr:rowOff>107315</xdr:rowOff>
    </xdr:to>
    <xdr:cxnSp macro="">
      <xdr:nvCxnSpPr>
        <xdr:cNvPr id="241" name="直線コネクタ 240"/>
        <xdr:cNvCxnSpPr/>
      </xdr:nvCxnSpPr>
      <xdr:spPr>
        <a:xfrm>
          <a:off x="1981200" y="15386050"/>
          <a:ext cx="86995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99060</xdr:rowOff>
    </xdr:from>
    <xdr:to xmlns:xdr="http://schemas.openxmlformats.org/drawingml/2006/spreadsheetDrawing">
      <xdr:col>15</xdr:col>
      <xdr:colOff>101600</xdr:colOff>
      <xdr:row>97</xdr:row>
      <xdr:rowOff>29210</xdr:rowOff>
    </xdr:to>
    <xdr:sp macro="" textlink="">
      <xdr:nvSpPr>
        <xdr:cNvPr id="242" name="フローチャート: 判断 241"/>
        <xdr:cNvSpPr/>
      </xdr:nvSpPr>
      <xdr:spPr>
        <a:xfrm>
          <a:off x="2800350" y="1598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97</xdr:row>
      <xdr:rowOff>20320</xdr:rowOff>
    </xdr:from>
    <xdr:ext cx="598170" cy="257810"/>
    <xdr:sp macro="" textlink="">
      <xdr:nvSpPr>
        <xdr:cNvPr id="243" name="テキスト ボックス 242"/>
        <xdr:cNvSpPr txBox="1"/>
      </xdr:nvSpPr>
      <xdr:spPr>
        <a:xfrm>
          <a:off x="2559050" y="16079470"/>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93</xdr:row>
      <xdr:rowOff>12700</xdr:rowOff>
    </xdr:from>
    <xdr:to xmlns:xdr="http://schemas.openxmlformats.org/drawingml/2006/spreadsheetDrawing">
      <xdr:col>10</xdr:col>
      <xdr:colOff>114300</xdr:colOff>
      <xdr:row>94</xdr:row>
      <xdr:rowOff>93345</xdr:rowOff>
    </xdr:to>
    <xdr:cxnSp macro="">
      <xdr:nvCxnSpPr>
        <xdr:cNvPr id="244" name="直線コネクタ 243"/>
        <xdr:cNvCxnSpPr/>
      </xdr:nvCxnSpPr>
      <xdr:spPr>
        <a:xfrm flipV="1">
          <a:off x="1111250" y="15386050"/>
          <a:ext cx="869950" cy="252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104140</xdr:rowOff>
    </xdr:from>
    <xdr:to xmlns:xdr="http://schemas.openxmlformats.org/drawingml/2006/spreadsheetDrawing">
      <xdr:col>10</xdr:col>
      <xdr:colOff>165100</xdr:colOff>
      <xdr:row>97</xdr:row>
      <xdr:rowOff>34290</xdr:rowOff>
    </xdr:to>
    <xdr:sp macro="" textlink="">
      <xdr:nvSpPr>
        <xdr:cNvPr id="245" name="フローチャート: 判断 244"/>
        <xdr:cNvSpPr/>
      </xdr:nvSpPr>
      <xdr:spPr>
        <a:xfrm>
          <a:off x="1930400" y="1599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97</xdr:row>
      <xdr:rowOff>25400</xdr:rowOff>
    </xdr:from>
    <xdr:ext cx="598170" cy="259080"/>
    <xdr:sp macro="" textlink="">
      <xdr:nvSpPr>
        <xdr:cNvPr id="246" name="テキスト ボックス 245"/>
        <xdr:cNvSpPr txBox="1"/>
      </xdr:nvSpPr>
      <xdr:spPr>
        <a:xfrm>
          <a:off x="1685290" y="160845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157480</xdr:rowOff>
    </xdr:from>
    <xdr:to xmlns:xdr="http://schemas.openxmlformats.org/drawingml/2006/spreadsheetDrawing">
      <xdr:col>6</xdr:col>
      <xdr:colOff>38100</xdr:colOff>
      <xdr:row>97</xdr:row>
      <xdr:rowOff>87630</xdr:rowOff>
    </xdr:to>
    <xdr:sp macro="" textlink="">
      <xdr:nvSpPr>
        <xdr:cNvPr id="247" name="フローチャート: 判断 246"/>
        <xdr:cNvSpPr/>
      </xdr:nvSpPr>
      <xdr:spPr>
        <a:xfrm>
          <a:off x="1060450" y="1604518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78740</xdr:rowOff>
    </xdr:from>
    <xdr:ext cx="533400" cy="259080"/>
    <xdr:sp macro="" textlink="">
      <xdr:nvSpPr>
        <xdr:cNvPr id="248" name="テキスト ボックス 247"/>
        <xdr:cNvSpPr txBox="1"/>
      </xdr:nvSpPr>
      <xdr:spPr>
        <a:xfrm>
          <a:off x="847725" y="161378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91,961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9" name="テキスト ボックス 248"/>
        <xdr:cNvSpPr txBox="1"/>
      </xdr:nvSpPr>
      <xdr:spPr>
        <a:xfrm>
          <a:off x="435737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1365" cy="259080"/>
    <xdr:sp macro="" textlink="">
      <xdr:nvSpPr>
        <xdr:cNvPr id="250" name="テキスト ボックス 249"/>
        <xdr:cNvSpPr txBox="1"/>
      </xdr:nvSpPr>
      <xdr:spPr>
        <a:xfrm>
          <a:off x="353822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1365" cy="259080"/>
    <xdr:sp macro="" textlink="">
      <xdr:nvSpPr>
        <xdr:cNvPr id="251" name="テキスト ボックス 250"/>
        <xdr:cNvSpPr txBox="1"/>
      </xdr:nvSpPr>
      <xdr:spPr>
        <a:xfrm>
          <a:off x="266446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1365" cy="259080"/>
    <xdr:sp macro="" textlink="">
      <xdr:nvSpPr>
        <xdr:cNvPr id="252" name="テキスト ボックス 251"/>
        <xdr:cNvSpPr txBox="1"/>
      </xdr:nvSpPr>
      <xdr:spPr>
        <a:xfrm>
          <a:off x="179451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1365" cy="259080"/>
    <xdr:sp macro="" textlink="">
      <xdr:nvSpPr>
        <xdr:cNvPr id="253" name="テキスト ボックス 252"/>
        <xdr:cNvSpPr txBox="1"/>
      </xdr:nvSpPr>
      <xdr:spPr>
        <a:xfrm>
          <a:off x="92456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93</xdr:row>
      <xdr:rowOff>107315</xdr:rowOff>
    </xdr:from>
    <xdr:to xmlns:xdr="http://schemas.openxmlformats.org/drawingml/2006/spreadsheetDrawing">
      <xdr:col>24</xdr:col>
      <xdr:colOff>114300</xdr:colOff>
      <xdr:row>94</xdr:row>
      <xdr:rowOff>37465</xdr:rowOff>
    </xdr:to>
    <xdr:sp macro="" textlink="">
      <xdr:nvSpPr>
        <xdr:cNvPr id="254" name="楕円 253"/>
        <xdr:cNvSpPr/>
      </xdr:nvSpPr>
      <xdr:spPr>
        <a:xfrm>
          <a:off x="4493260" y="1548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92</xdr:row>
      <xdr:rowOff>130175</xdr:rowOff>
    </xdr:from>
    <xdr:ext cx="598170" cy="259080"/>
    <xdr:sp macro="" textlink="">
      <xdr:nvSpPr>
        <xdr:cNvPr id="255" name="衛生費該当値テキスト"/>
        <xdr:cNvSpPr txBox="1"/>
      </xdr:nvSpPr>
      <xdr:spPr>
        <a:xfrm>
          <a:off x="4594860" y="153320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240,194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90</xdr:row>
      <xdr:rowOff>118110</xdr:rowOff>
    </xdr:from>
    <xdr:to xmlns:xdr="http://schemas.openxmlformats.org/drawingml/2006/spreadsheetDrawing">
      <xdr:col>20</xdr:col>
      <xdr:colOff>38100</xdr:colOff>
      <xdr:row>91</xdr:row>
      <xdr:rowOff>48260</xdr:rowOff>
    </xdr:to>
    <xdr:sp macro="" textlink="">
      <xdr:nvSpPr>
        <xdr:cNvPr id="256" name="楕円 255"/>
        <xdr:cNvSpPr/>
      </xdr:nvSpPr>
      <xdr:spPr>
        <a:xfrm>
          <a:off x="3674110" y="1498346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89</xdr:row>
      <xdr:rowOff>64770</xdr:rowOff>
    </xdr:from>
    <xdr:ext cx="598170" cy="257810"/>
    <xdr:sp macro="" textlink="">
      <xdr:nvSpPr>
        <xdr:cNvPr id="257" name="テキスト ボックス 256"/>
        <xdr:cNvSpPr txBox="1"/>
      </xdr:nvSpPr>
      <xdr:spPr>
        <a:xfrm>
          <a:off x="3429000" y="14765020"/>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372,275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93</xdr:row>
      <xdr:rowOff>56515</xdr:rowOff>
    </xdr:from>
    <xdr:to xmlns:xdr="http://schemas.openxmlformats.org/drawingml/2006/spreadsheetDrawing">
      <xdr:col>15</xdr:col>
      <xdr:colOff>101600</xdr:colOff>
      <xdr:row>93</xdr:row>
      <xdr:rowOff>158115</xdr:rowOff>
    </xdr:to>
    <xdr:sp macro="" textlink="">
      <xdr:nvSpPr>
        <xdr:cNvPr id="258" name="楕円 257"/>
        <xdr:cNvSpPr/>
      </xdr:nvSpPr>
      <xdr:spPr>
        <a:xfrm>
          <a:off x="2800350" y="1542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92</xdr:row>
      <xdr:rowOff>3175</xdr:rowOff>
    </xdr:from>
    <xdr:ext cx="598170" cy="259080"/>
    <xdr:sp macro="" textlink="">
      <xdr:nvSpPr>
        <xdr:cNvPr id="259" name="テキスト ボックス 258"/>
        <xdr:cNvSpPr txBox="1"/>
      </xdr:nvSpPr>
      <xdr:spPr>
        <a:xfrm>
          <a:off x="2559050" y="152050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253,442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92</xdr:row>
      <xdr:rowOff>133350</xdr:rowOff>
    </xdr:from>
    <xdr:to xmlns:xdr="http://schemas.openxmlformats.org/drawingml/2006/spreadsheetDrawing">
      <xdr:col>10</xdr:col>
      <xdr:colOff>165100</xdr:colOff>
      <xdr:row>93</xdr:row>
      <xdr:rowOff>63500</xdr:rowOff>
    </xdr:to>
    <xdr:sp macro="" textlink="">
      <xdr:nvSpPr>
        <xdr:cNvPr id="260" name="楕円 259"/>
        <xdr:cNvSpPr/>
      </xdr:nvSpPr>
      <xdr:spPr>
        <a:xfrm>
          <a:off x="1930400" y="1533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91</xdr:row>
      <xdr:rowOff>80010</xdr:rowOff>
    </xdr:from>
    <xdr:ext cx="598170" cy="259080"/>
    <xdr:sp macro="" textlink="">
      <xdr:nvSpPr>
        <xdr:cNvPr id="261" name="テキスト ボックス 260"/>
        <xdr:cNvSpPr txBox="1"/>
      </xdr:nvSpPr>
      <xdr:spPr>
        <a:xfrm>
          <a:off x="1685290" y="151104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278,324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94</xdr:row>
      <xdr:rowOff>42545</xdr:rowOff>
    </xdr:from>
    <xdr:to xmlns:xdr="http://schemas.openxmlformats.org/drawingml/2006/spreadsheetDrawing">
      <xdr:col>6</xdr:col>
      <xdr:colOff>38100</xdr:colOff>
      <xdr:row>94</xdr:row>
      <xdr:rowOff>144145</xdr:rowOff>
    </xdr:to>
    <xdr:sp macro="" textlink="">
      <xdr:nvSpPr>
        <xdr:cNvPr id="262" name="楕円 261"/>
        <xdr:cNvSpPr/>
      </xdr:nvSpPr>
      <xdr:spPr>
        <a:xfrm>
          <a:off x="1060450" y="1558734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92</xdr:row>
      <xdr:rowOff>160655</xdr:rowOff>
    </xdr:from>
    <xdr:ext cx="598170" cy="259080"/>
    <xdr:sp macro="" textlink="">
      <xdr:nvSpPr>
        <xdr:cNvPr id="263" name="テキスト ボックス 262"/>
        <xdr:cNvSpPr txBox="1"/>
      </xdr:nvSpPr>
      <xdr:spPr>
        <a:xfrm>
          <a:off x="815340" y="153625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4" name="正方形/長方形 263"/>
        <xdr:cNvSpPr/>
      </xdr:nvSpPr>
      <xdr:spPr>
        <a:xfrm>
          <a:off x="6474460" y="3860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5" name="正方形/長方形 264"/>
        <xdr:cNvSpPr/>
      </xdr:nvSpPr>
      <xdr:spPr>
        <a:xfrm>
          <a:off x="659765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6" name="正方形/長方形 265"/>
        <xdr:cNvSpPr/>
      </xdr:nvSpPr>
      <xdr:spPr>
        <a:xfrm>
          <a:off x="659765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7" name="正方形/長方形 266"/>
        <xdr:cNvSpPr/>
      </xdr:nvSpPr>
      <xdr:spPr>
        <a:xfrm>
          <a:off x="759460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8" name="正方形/長方形 267"/>
        <xdr:cNvSpPr/>
      </xdr:nvSpPr>
      <xdr:spPr>
        <a:xfrm>
          <a:off x="759460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9" name="正方形/長方形 268"/>
        <xdr:cNvSpPr/>
      </xdr:nvSpPr>
      <xdr:spPr>
        <a:xfrm>
          <a:off x="87147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0" name="正方形/長方形 269"/>
        <xdr:cNvSpPr/>
      </xdr:nvSpPr>
      <xdr:spPr>
        <a:xfrm>
          <a:off x="87147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83185</xdr:rowOff>
    </xdr:to>
    <xdr:sp macro="" textlink="">
      <xdr:nvSpPr>
        <xdr:cNvPr id="271" name="正方形/長方形 270"/>
        <xdr:cNvSpPr/>
      </xdr:nvSpPr>
      <xdr:spPr>
        <a:xfrm>
          <a:off x="6474460" y="4654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8615" cy="224790"/>
    <xdr:sp macro="" textlink="">
      <xdr:nvSpPr>
        <xdr:cNvPr id="272" name="テキスト ボックス 271"/>
        <xdr:cNvSpPr txBox="1"/>
      </xdr:nvSpPr>
      <xdr:spPr>
        <a:xfrm>
          <a:off x="6436360" y="447040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83185</xdr:rowOff>
    </xdr:from>
    <xdr:to xmlns:xdr="http://schemas.openxmlformats.org/drawingml/2006/spreadsheetDrawing">
      <xdr:col>59</xdr:col>
      <xdr:colOff>50800</xdr:colOff>
      <xdr:row>41</xdr:row>
      <xdr:rowOff>83185</xdr:rowOff>
    </xdr:to>
    <xdr:cxnSp macro="">
      <xdr:nvCxnSpPr>
        <xdr:cNvPr id="273" name="直線コネクタ 272"/>
        <xdr:cNvCxnSpPr/>
      </xdr:nvCxnSpPr>
      <xdr:spPr>
        <a:xfrm>
          <a:off x="6474460" y="6858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4" name="直線コネクタ 273"/>
        <xdr:cNvCxnSpPr/>
      </xdr:nvCxnSpPr>
      <xdr:spPr>
        <a:xfrm>
          <a:off x="6474460" y="6419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165100</xdr:rowOff>
    </xdr:from>
    <xdr:ext cx="248285" cy="258445"/>
    <xdr:sp macro="" textlink="">
      <xdr:nvSpPr>
        <xdr:cNvPr id="275" name="テキスト ボックス 274"/>
        <xdr:cNvSpPr txBox="1"/>
      </xdr:nvSpPr>
      <xdr:spPr>
        <a:xfrm>
          <a:off x="6229350" y="628015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6" name="直線コネクタ 275"/>
        <xdr:cNvCxnSpPr/>
      </xdr:nvCxnSpPr>
      <xdr:spPr>
        <a:xfrm>
          <a:off x="6474460" y="59753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54610</xdr:rowOff>
    </xdr:from>
    <xdr:ext cx="466725" cy="257810"/>
    <xdr:sp macro="" textlink="">
      <xdr:nvSpPr>
        <xdr:cNvPr id="277" name="テキスト ボックス 276"/>
        <xdr:cNvSpPr txBox="1"/>
      </xdr:nvSpPr>
      <xdr:spPr>
        <a:xfrm>
          <a:off x="6014720" y="5839460"/>
          <a:ext cx="4667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83185</xdr:rowOff>
    </xdr:from>
    <xdr:to xmlns:xdr="http://schemas.openxmlformats.org/drawingml/2006/spreadsheetDrawing">
      <xdr:col>59</xdr:col>
      <xdr:colOff>50800</xdr:colOff>
      <xdr:row>33</xdr:row>
      <xdr:rowOff>83185</xdr:rowOff>
    </xdr:to>
    <xdr:cxnSp macro="">
      <xdr:nvCxnSpPr>
        <xdr:cNvPr id="278" name="直線コネクタ 277"/>
        <xdr:cNvCxnSpPr/>
      </xdr:nvCxnSpPr>
      <xdr:spPr>
        <a:xfrm>
          <a:off x="6474460" y="55378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111760</xdr:rowOff>
    </xdr:from>
    <xdr:ext cx="466725" cy="258445"/>
    <xdr:sp macro="" textlink="">
      <xdr:nvSpPr>
        <xdr:cNvPr id="279" name="テキスト ボックス 278"/>
        <xdr:cNvSpPr txBox="1"/>
      </xdr:nvSpPr>
      <xdr:spPr>
        <a:xfrm>
          <a:off x="6014720" y="54013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80" name="直線コネクタ 279"/>
        <xdr:cNvCxnSpPr/>
      </xdr:nvCxnSpPr>
      <xdr:spPr>
        <a:xfrm>
          <a:off x="6474460" y="50990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165100</xdr:rowOff>
    </xdr:from>
    <xdr:ext cx="466725" cy="258445"/>
    <xdr:sp macro="" textlink="">
      <xdr:nvSpPr>
        <xdr:cNvPr id="281" name="テキスト ボックス 280"/>
        <xdr:cNvSpPr txBox="1"/>
      </xdr:nvSpPr>
      <xdr:spPr>
        <a:xfrm>
          <a:off x="6014720" y="495935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2" name="直線コネクタ 281"/>
        <xdr:cNvCxnSpPr/>
      </xdr:nvCxnSpPr>
      <xdr:spPr>
        <a:xfrm>
          <a:off x="6474460" y="4654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6725" cy="257810"/>
    <xdr:sp macro="" textlink="">
      <xdr:nvSpPr>
        <xdr:cNvPr id="283" name="テキスト ボックス 282"/>
        <xdr:cNvSpPr txBox="1"/>
      </xdr:nvSpPr>
      <xdr:spPr>
        <a:xfrm>
          <a:off x="6014720" y="4518660"/>
          <a:ext cx="4667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83185</xdr:rowOff>
    </xdr:to>
    <xdr:sp macro="" textlink="">
      <xdr:nvSpPr>
        <xdr:cNvPr id="284" name="労働費グラフ枠"/>
        <xdr:cNvSpPr/>
      </xdr:nvSpPr>
      <xdr:spPr>
        <a:xfrm>
          <a:off x="6474460" y="4654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32</xdr:row>
      <xdr:rowOff>1905</xdr:rowOff>
    </xdr:from>
    <xdr:to xmlns:xdr="http://schemas.openxmlformats.org/drawingml/2006/spreadsheetDrawing">
      <xdr:col>54</xdr:col>
      <xdr:colOff>186690</xdr:colOff>
      <xdr:row>38</xdr:row>
      <xdr:rowOff>139700</xdr:rowOff>
    </xdr:to>
    <xdr:cxnSp macro="">
      <xdr:nvCxnSpPr>
        <xdr:cNvPr id="285" name="直線コネクタ 284"/>
        <xdr:cNvCxnSpPr/>
      </xdr:nvCxnSpPr>
      <xdr:spPr>
        <a:xfrm flipV="1">
          <a:off x="10267950" y="5291455"/>
          <a:ext cx="0" cy="1128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143510</xdr:rowOff>
    </xdr:from>
    <xdr:ext cx="248920" cy="258445"/>
    <xdr:sp macro="" textlink="">
      <xdr:nvSpPr>
        <xdr:cNvPr id="286" name="労働費最小値テキスト"/>
        <xdr:cNvSpPr txBox="1"/>
      </xdr:nvSpPr>
      <xdr:spPr>
        <a:xfrm>
          <a:off x="10318750" y="64236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139700</xdr:rowOff>
    </xdr:from>
    <xdr:to xmlns:xdr="http://schemas.openxmlformats.org/drawingml/2006/spreadsheetDrawing">
      <xdr:col>55</xdr:col>
      <xdr:colOff>88900</xdr:colOff>
      <xdr:row>38</xdr:row>
      <xdr:rowOff>139700</xdr:rowOff>
    </xdr:to>
    <xdr:cxnSp macro="">
      <xdr:nvCxnSpPr>
        <xdr:cNvPr id="287" name="直線コネクタ 286"/>
        <xdr:cNvCxnSpPr/>
      </xdr:nvCxnSpPr>
      <xdr:spPr>
        <a:xfrm>
          <a:off x="10182860" y="64198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120650</xdr:rowOff>
    </xdr:from>
    <xdr:ext cx="469265" cy="257810"/>
    <xdr:sp macro="" textlink="">
      <xdr:nvSpPr>
        <xdr:cNvPr id="288" name="労働費最大値テキスト"/>
        <xdr:cNvSpPr txBox="1"/>
      </xdr:nvSpPr>
      <xdr:spPr>
        <a:xfrm>
          <a:off x="10318750" y="5080000"/>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5,102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32</xdr:row>
      <xdr:rowOff>1905</xdr:rowOff>
    </xdr:from>
    <xdr:to xmlns:xdr="http://schemas.openxmlformats.org/drawingml/2006/spreadsheetDrawing">
      <xdr:col>55</xdr:col>
      <xdr:colOff>88900</xdr:colOff>
      <xdr:row>32</xdr:row>
      <xdr:rowOff>1905</xdr:rowOff>
    </xdr:to>
    <xdr:cxnSp macro="">
      <xdr:nvCxnSpPr>
        <xdr:cNvPr id="289" name="直線コネクタ 288"/>
        <xdr:cNvCxnSpPr/>
      </xdr:nvCxnSpPr>
      <xdr:spPr>
        <a:xfrm>
          <a:off x="10182860" y="529145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45720</xdr:rowOff>
    </xdr:from>
    <xdr:to xmlns:xdr="http://schemas.openxmlformats.org/drawingml/2006/spreadsheetDrawing">
      <xdr:col>55</xdr:col>
      <xdr:colOff>0</xdr:colOff>
      <xdr:row>38</xdr:row>
      <xdr:rowOff>66040</xdr:rowOff>
    </xdr:to>
    <xdr:cxnSp macro="">
      <xdr:nvCxnSpPr>
        <xdr:cNvPr id="290" name="直線コネクタ 289"/>
        <xdr:cNvCxnSpPr/>
      </xdr:nvCxnSpPr>
      <xdr:spPr>
        <a:xfrm>
          <a:off x="9448800" y="6325870"/>
          <a:ext cx="81915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11430</xdr:rowOff>
    </xdr:from>
    <xdr:ext cx="377825" cy="259080"/>
    <xdr:sp macro="" textlink="">
      <xdr:nvSpPr>
        <xdr:cNvPr id="291" name="労働費平均値テキスト"/>
        <xdr:cNvSpPr txBox="1"/>
      </xdr:nvSpPr>
      <xdr:spPr>
        <a:xfrm>
          <a:off x="10318750" y="6126480"/>
          <a:ext cx="377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160020</xdr:rowOff>
    </xdr:from>
    <xdr:to xmlns:xdr="http://schemas.openxmlformats.org/drawingml/2006/spreadsheetDrawing">
      <xdr:col>55</xdr:col>
      <xdr:colOff>50800</xdr:colOff>
      <xdr:row>38</xdr:row>
      <xdr:rowOff>90170</xdr:rowOff>
    </xdr:to>
    <xdr:sp macro="" textlink="">
      <xdr:nvSpPr>
        <xdr:cNvPr id="292" name="フローチャート: 判断 291"/>
        <xdr:cNvSpPr/>
      </xdr:nvSpPr>
      <xdr:spPr>
        <a:xfrm>
          <a:off x="10220960" y="627507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40640</xdr:rowOff>
    </xdr:from>
    <xdr:to xmlns:xdr="http://schemas.openxmlformats.org/drawingml/2006/spreadsheetDrawing">
      <xdr:col>50</xdr:col>
      <xdr:colOff>114300</xdr:colOff>
      <xdr:row>38</xdr:row>
      <xdr:rowOff>45720</xdr:rowOff>
    </xdr:to>
    <xdr:cxnSp macro="">
      <xdr:nvCxnSpPr>
        <xdr:cNvPr id="293" name="直線コネクタ 292"/>
        <xdr:cNvCxnSpPr/>
      </xdr:nvCxnSpPr>
      <xdr:spPr>
        <a:xfrm>
          <a:off x="8578850" y="6320790"/>
          <a:ext cx="8699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149225</xdr:rowOff>
    </xdr:from>
    <xdr:to xmlns:xdr="http://schemas.openxmlformats.org/drawingml/2006/spreadsheetDrawing">
      <xdr:col>50</xdr:col>
      <xdr:colOff>165100</xdr:colOff>
      <xdr:row>38</xdr:row>
      <xdr:rowOff>78740</xdr:rowOff>
    </xdr:to>
    <xdr:sp macro="" textlink="">
      <xdr:nvSpPr>
        <xdr:cNvPr id="294" name="フローチャート: 判断 293"/>
        <xdr:cNvSpPr/>
      </xdr:nvSpPr>
      <xdr:spPr>
        <a:xfrm>
          <a:off x="9398000" y="6264275"/>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95250</xdr:rowOff>
    </xdr:from>
    <xdr:ext cx="377825" cy="258445"/>
    <xdr:sp macro="" textlink="">
      <xdr:nvSpPr>
        <xdr:cNvPr id="295" name="テキスト ボックス 294"/>
        <xdr:cNvSpPr txBox="1"/>
      </xdr:nvSpPr>
      <xdr:spPr>
        <a:xfrm>
          <a:off x="9263380" y="6045200"/>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40640</xdr:rowOff>
    </xdr:from>
    <xdr:to xmlns:xdr="http://schemas.openxmlformats.org/drawingml/2006/spreadsheetDrawing">
      <xdr:col>45</xdr:col>
      <xdr:colOff>177800</xdr:colOff>
      <xdr:row>38</xdr:row>
      <xdr:rowOff>83185</xdr:rowOff>
    </xdr:to>
    <xdr:cxnSp macro="">
      <xdr:nvCxnSpPr>
        <xdr:cNvPr id="296" name="直線コネクタ 295"/>
        <xdr:cNvCxnSpPr/>
      </xdr:nvCxnSpPr>
      <xdr:spPr>
        <a:xfrm flipV="1">
          <a:off x="7705090" y="6320790"/>
          <a:ext cx="87376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151130</xdr:rowOff>
    </xdr:from>
    <xdr:to xmlns:xdr="http://schemas.openxmlformats.org/drawingml/2006/spreadsheetDrawing">
      <xdr:col>46</xdr:col>
      <xdr:colOff>38100</xdr:colOff>
      <xdr:row>38</xdr:row>
      <xdr:rowOff>81280</xdr:rowOff>
    </xdr:to>
    <xdr:sp macro="" textlink="">
      <xdr:nvSpPr>
        <xdr:cNvPr id="297" name="フローチャート: 判断 296"/>
        <xdr:cNvSpPr/>
      </xdr:nvSpPr>
      <xdr:spPr>
        <a:xfrm>
          <a:off x="8528050" y="626618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97790</xdr:rowOff>
    </xdr:from>
    <xdr:ext cx="377825" cy="257810"/>
    <xdr:sp macro="" textlink="">
      <xdr:nvSpPr>
        <xdr:cNvPr id="298" name="テキスト ボックス 297"/>
        <xdr:cNvSpPr txBox="1"/>
      </xdr:nvSpPr>
      <xdr:spPr>
        <a:xfrm>
          <a:off x="8393430" y="6047740"/>
          <a:ext cx="3778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83185</xdr:rowOff>
    </xdr:from>
    <xdr:to xmlns:xdr="http://schemas.openxmlformats.org/drawingml/2006/spreadsheetDrawing">
      <xdr:col>41</xdr:col>
      <xdr:colOff>50800</xdr:colOff>
      <xdr:row>38</xdr:row>
      <xdr:rowOff>99695</xdr:rowOff>
    </xdr:to>
    <xdr:cxnSp macro="">
      <xdr:nvCxnSpPr>
        <xdr:cNvPr id="299" name="直線コネクタ 298"/>
        <xdr:cNvCxnSpPr/>
      </xdr:nvCxnSpPr>
      <xdr:spPr>
        <a:xfrm flipV="1">
          <a:off x="6835140" y="6363335"/>
          <a:ext cx="86995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165100</xdr:rowOff>
    </xdr:from>
    <xdr:to xmlns:xdr="http://schemas.openxmlformats.org/drawingml/2006/spreadsheetDrawing">
      <xdr:col>41</xdr:col>
      <xdr:colOff>101600</xdr:colOff>
      <xdr:row>38</xdr:row>
      <xdr:rowOff>96520</xdr:rowOff>
    </xdr:to>
    <xdr:sp macro="" textlink="">
      <xdr:nvSpPr>
        <xdr:cNvPr id="300" name="フローチャート: 判断 299"/>
        <xdr:cNvSpPr/>
      </xdr:nvSpPr>
      <xdr:spPr>
        <a:xfrm>
          <a:off x="7654290" y="628015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113030</xdr:rowOff>
    </xdr:from>
    <xdr:ext cx="377825" cy="259080"/>
    <xdr:sp macro="" textlink="">
      <xdr:nvSpPr>
        <xdr:cNvPr id="301" name="テキスト ボックス 300"/>
        <xdr:cNvSpPr txBox="1"/>
      </xdr:nvSpPr>
      <xdr:spPr>
        <a:xfrm>
          <a:off x="7519670" y="606298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165100</xdr:rowOff>
    </xdr:from>
    <xdr:to xmlns:xdr="http://schemas.openxmlformats.org/drawingml/2006/spreadsheetDrawing">
      <xdr:col>36</xdr:col>
      <xdr:colOff>165100</xdr:colOff>
      <xdr:row>38</xdr:row>
      <xdr:rowOff>97790</xdr:rowOff>
    </xdr:to>
    <xdr:sp macro="" textlink="">
      <xdr:nvSpPr>
        <xdr:cNvPr id="302" name="フローチャート: 判断 301"/>
        <xdr:cNvSpPr/>
      </xdr:nvSpPr>
      <xdr:spPr>
        <a:xfrm>
          <a:off x="6784340" y="6280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113665</xdr:rowOff>
    </xdr:from>
    <xdr:ext cx="377825" cy="258445"/>
    <xdr:sp macro="" textlink="">
      <xdr:nvSpPr>
        <xdr:cNvPr id="303" name="テキスト ボックス 302"/>
        <xdr:cNvSpPr txBox="1"/>
      </xdr:nvSpPr>
      <xdr:spPr>
        <a:xfrm>
          <a:off x="6649720" y="606361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4" name="テキスト ボックス 303"/>
        <xdr:cNvSpPr txBox="1"/>
      </xdr:nvSpPr>
      <xdr:spPr>
        <a:xfrm>
          <a:off x="1008126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1365" cy="259080"/>
    <xdr:sp macro="" textlink="">
      <xdr:nvSpPr>
        <xdr:cNvPr id="305" name="テキスト ボックス 304"/>
        <xdr:cNvSpPr txBox="1"/>
      </xdr:nvSpPr>
      <xdr:spPr>
        <a:xfrm>
          <a:off x="926211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1365" cy="259080"/>
    <xdr:sp macro="" textlink="">
      <xdr:nvSpPr>
        <xdr:cNvPr id="306" name="テキスト ボックス 305"/>
        <xdr:cNvSpPr txBox="1"/>
      </xdr:nvSpPr>
      <xdr:spPr>
        <a:xfrm>
          <a:off x="839216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1365" cy="259080"/>
    <xdr:sp macro="" textlink="">
      <xdr:nvSpPr>
        <xdr:cNvPr id="307" name="テキスト ボックス 306"/>
        <xdr:cNvSpPr txBox="1"/>
      </xdr:nvSpPr>
      <xdr:spPr>
        <a:xfrm>
          <a:off x="75184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1365" cy="259080"/>
    <xdr:sp macro="" textlink="">
      <xdr:nvSpPr>
        <xdr:cNvPr id="308" name="テキスト ボックス 307"/>
        <xdr:cNvSpPr txBox="1"/>
      </xdr:nvSpPr>
      <xdr:spPr>
        <a:xfrm>
          <a:off x="664845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15240</xdr:rowOff>
    </xdr:from>
    <xdr:to xmlns:xdr="http://schemas.openxmlformats.org/drawingml/2006/spreadsheetDrawing">
      <xdr:col>55</xdr:col>
      <xdr:colOff>50800</xdr:colOff>
      <xdr:row>38</xdr:row>
      <xdr:rowOff>116840</xdr:rowOff>
    </xdr:to>
    <xdr:sp macro="" textlink="">
      <xdr:nvSpPr>
        <xdr:cNvPr id="309" name="楕円 308"/>
        <xdr:cNvSpPr/>
      </xdr:nvSpPr>
      <xdr:spPr>
        <a:xfrm>
          <a:off x="10220960" y="629539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138430</xdr:rowOff>
    </xdr:from>
    <xdr:ext cx="377825" cy="259080"/>
    <xdr:sp macro="" textlink="">
      <xdr:nvSpPr>
        <xdr:cNvPr id="310" name="労働費該当値テキスト"/>
        <xdr:cNvSpPr txBox="1"/>
      </xdr:nvSpPr>
      <xdr:spPr>
        <a:xfrm>
          <a:off x="10318750" y="625348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165100</xdr:rowOff>
    </xdr:from>
    <xdr:to xmlns:xdr="http://schemas.openxmlformats.org/drawingml/2006/spreadsheetDrawing">
      <xdr:col>50</xdr:col>
      <xdr:colOff>165100</xdr:colOff>
      <xdr:row>38</xdr:row>
      <xdr:rowOff>96520</xdr:rowOff>
    </xdr:to>
    <xdr:sp macro="" textlink="">
      <xdr:nvSpPr>
        <xdr:cNvPr id="311" name="楕円 310"/>
        <xdr:cNvSpPr/>
      </xdr:nvSpPr>
      <xdr:spPr>
        <a:xfrm>
          <a:off x="9398000" y="628015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87630</xdr:rowOff>
    </xdr:from>
    <xdr:ext cx="377825" cy="257810"/>
    <xdr:sp macro="" textlink="">
      <xdr:nvSpPr>
        <xdr:cNvPr id="312" name="テキスト ボックス 311"/>
        <xdr:cNvSpPr txBox="1"/>
      </xdr:nvSpPr>
      <xdr:spPr>
        <a:xfrm>
          <a:off x="9263380" y="6367780"/>
          <a:ext cx="3778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161290</xdr:rowOff>
    </xdr:from>
    <xdr:to xmlns:xdr="http://schemas.openxmlformats.org/drawingml/2006/spreadsheetDrawing">
      <xdr:col>46</xdr:col>
      <xdr:colOff>38100</xdr:colOff>
      <xdr:row>38</xdr:row>
      <xdr:rowOff>91440</xdr:rowOff>
    </xdr:to>
    <xdr:sp macro="" textlink="">
      <xdr:nvSpPr>
        <xdr:cNvPr id="313" name="楕円 312"/>
        <xdr:cNvSpPr/>
      </xdr:nvSpPr>
      <xdr:spPr>
        <a:xfrm>
          <a:off x="8528050" y="627634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38</xdr:row>
      <xdr:rowOff>83185</xdr:rowOff>
    </xdr:from>
    <xdr:ext cx="377825" cy="258445"/>
    <xdr:sp macro="" textlink="">
      <xdr:nvSpPr>
        <xdr:cNvPr id="314" name="テキスト ボックス 313"/>
        <xdr:cNvSpPr txBox="1"/>
      </xdr:nvSpPr>
      <xdr:spPr>
        <a:xfrm>
          <a:off x="8393430" y="636333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31750</xdr:rowOff>
    </xdr:from>
    <xdr:to xmlns:xdr="http://schemas.openxmlformats.org/drawingml/2006/spreadsheetDrawing">
      <xdr:col>41</xdr:col>
      <xdr:colOff>101600</xdr:colOff>
      <xdr:row>38</xdr:row>
      <xdr:rowOff>133350</xdr:rowOff>
    </xdr:to>
    <xdr:sp macro="" textlink="">
      <xdr:nvSpPr>
        <xdr:cNvPr id="315" name="楕円 314"/>
        <xdr:cNvSpPr/>
      </xdr:nvSpPr>
      <xdr:spPr>
        <a:xfrm>
          <a:off x="765429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124460</xdr:rowOff>
    </xdr:from>
    <xdr:ext cx="377825" cy="258445"/>
    <xdr:sp macro="" textlink="">
      <xdr:nvSpPr>
        <xdr:cNvPr id="316" name="テキスト ボックス 315"/>
        <xdr:cNvSpPr txBox="1"/>
      </xdr:nvSpPr>
      <xdr:spPr>
        <a:xfrm>
          <a:off x="7519670" y="6404610"/>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48895</xdr:rowOff>
    </xdr:from>
    <xdr:to xmlns:xdr="http://schemas.openxmlformats.org/drawingml/2006/spreadsheetDrawing">
      <xdr:col>36</xdr:col>
      <xdr:colOff>165100</xdr:colOff>
      <xdr:row>38</xdr:row>
      <xdr:rowOff>150495</xdr:rowOff>
    </xdr:to>
    <xdr:sp macro="" textlink="">
      <xdr:nvSpPr>
        <xdr:cNvPr id="317" name="楕円 316"/>
        <xdr:cNvSpPr/>
      </xdr:nvSpPr>
      <xdr:spPr>
        <a:xfrm>
          <a:off x="6784340" y="63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141605</xdr:rowOff>
    </xdr:from>
    <xdr:ext cx="377825" cy="259080"/>
    <xdr:sp macro="" textlink="">
      <xdr:nvSpPr>
        <xdr:cNvPr id="318" name="テキスト ボックス 317"/>
        <xdr:cNvSpPr txBox="1"/>
      </xdr:nvSpPr>
      <xdr:spPr>
        <a:xfrm>
          <a:off x="6649720" y="6421755"/>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9" name="正方形/長方形 318"/>
        <xdr:cNvSpPr/>
      </xdr:nvSpPr>
      <xdr:spPr>
        <a:xfrm>
          <a:off x="6474460" y="7162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0" name="正方形/長方形 319"/>
        <xdr:cNvSpPr/>
      </xdr:nvSpPr>
      <xdr:spPr>
        <a:xfrm>
          <a:off x="659765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1" name="正方形/長方形 320"/>
        <xdr:cNvSpPr/>
      </xdr:nvSpPr>
      <xdr:spPr>
        <a:xfrm>
          <a:off x="659765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2" name="正方形/長方形 321"/>
        <xdr:cNvSpPr/>
      </xdr:nvSpPr>
      <xdr:spPr>
        <a:xfrm>
          <a:off x="759460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3" name="正方形/長方形 322"/>
        <xdr:cNvSpPr/>
      </xdr:nvSpPr>
      <xdr:spPr>
        <a:xfrm>
          <a:off x="759460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4" name="正方形/長方形 323"/>
        <xdr:cNvSpPr/>
      </xdr:nvSpPr>
      <xdr:spPr>
        <a:xfrm>
          <a:off x="87147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5" name="正方形/長方形 324"/>
        <xdr:cNvSpPr/>
      </xdr:nvSpPr>
      <xdr:spPr>
        <a:xfrm>
          <a:off x="87147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83185</xdr:rowOff>
    </xdr:to>
    <xdr:sp macro="" textlink="">
      <xdr:nvSpPr>
        <xdr:cNvPr id="326" name="正方形/長方形 325"/>
        <xdr:cNvSpPr/>
      </xdr:nvSpPr>
      <xdr:spPr>
        <a:xfrm>
          <a:off x="6474460" y="7956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8615" cy="224790"/>
    <xdr:sp macro="" textlink="">
      <xdr:nvSpPr>
        <xdr:cNvPr id="327" name="テキスト ボックス 326"/>
        <xdr:cNvSpPr txBox="1"/>
      </xdr:nvSpPr>
      <xdr:spPr>
        <a:xfrm>
          <a:off x="6436360" y="777240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83185</xdr:rowOff>
    </xdr:from>
    <xdr:to xmlns:xdr="http://schemas.openxmlformats.org/drawingml/2006/spreadsheetDrawing">
      <xdr:col>59</xdr:col>
      <xdr:colOff>50800</xdr:colOff>
      <xdr:row>61</xdr:row>
      <xdr:rowOff>83185</xdr:rowOff>
    </xdr:to>
    <xdr:cxnSp macro="">
      <xdr:nvCxnSpPr>
        <xdr:cNvPr id="328" name="直線コネクタ 327"/>
        <xdr:cNvCxnSpPr/>
      </xdr:nvCxnSpPr>
      <xdr:spPr>
        <a:xfrm>
          <a:off x="6474460" y="10160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9" name="直線コネクタ 328"/>
        <xdr:cNvCxnSpPr/>
      </xdr:nvCxnSpPr>
      <xdr:spPr>
        <a:xfrm>
          <a:off x="6474460" y="97917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8285" cy="259080"/>
    <xdr:sp macro="" textlink="">
      <xdr:nvSpPr>
        <xdr:cNvPr id="330" name="テキスト ボックス 329"/>
        <xdr:cNvSpPr txBox="1"/>
      </xdr:nvSpPr>
      <xdr:spPr>
        <a:xfrm>
          <a:off x="6229350" y="96558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1" name="直線コネクタ 330"/>
        <xdr:cNvCxnSpPr/>
      </xdr:nvCxnSpPr>
      <xdr:spPr>
        <a:xfrm>
          <a:off x="6474460" y="94234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35560</xdr:rowOff>
    </xdr:from>
    <xdr:ext cx="594995" cy="259080"/>
    <xdr:sp macro="" textlink="">
      <xdr:nvSpPr>
        <xdr:cNvPr id="332" name="テキスト ボックス 331"/>
        <xdr:cNvSpPr txBox="1"/>
      </xdr:nvSpPr>
      <xdr:spPr>
        <a:xfrm>
          <a:off x="5890260" y="92875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3" name="直線コネクタ 332"/>
        <xdr:cNvCxnSpPr/>
      </xdr:nvCxnSpPr>
      <xdr:spPr>
        <a:xfrm>
          <a:off x="6474460" y="90614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165100</xdr:rowOff>
    </xdr:from>
    <xdr:ext cx="594995" cy="258445"/>
    <xdr:sp macro="" textlink="">
      <xdr:nvSpPr>
        <xdr:cNvPr id="334" name="テキスト ボックス 333"/>
        <xdr:cNvSpPr txBox="1"/>
      </xdr:nvSpPr>
      <xdr:spPr>
        <a:xfrm>
          <a:off x="5890260" y="892175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5" name="直線コネクタ 334"/>
        <xdr:cNvCxnSpPr/>
      </xdr:nvCxnSpPr>
      <xdr:spPr>
        <a:xfrm>
          <a:off x="6474460" y="86931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94995" cy="258445"/>
    <xdr:sp macro="" textlink="">
      <xdr:nvSpPr>
        <xdr:cNvPr id="336" name="テキスト ボックス 335"/>
        <xdr:cNvSpPr txBox="1"/>
      </xdr:nvSpPr>
      <xdr:spPr>
        <a:xfrm>
          <a:off x="5890260" y="8557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7" name="直線コネクタ 336"/>
        <xdr:cNvCxnSpPr/>
      </xdr:nvCxnSpPr>
      <xdr:spPr>
        <a:xfrm>
          <a:off x="6474460" y="8324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4995" cy="258445"/>
    <xdr:sp macro="" textlink="">
      <xdr:nvSpPr>
        <xdr:cNvPr id="338" name="テキスト ボックス 337"/>
        <xdr:cNvSpPr txBox="1"/>
      </xdr:nvSpPr>
      <xdr:spPr>
        <a:xfrm>
          <a:off x="5890260" y="818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9" name="直線コネクタ 338"/>
        <xdr:cNvCxnSpPr/>
      </xdr:nvCxnSpPr>
      <xdr:spPr>
        <a:xfrm>
          <a:off x="6474460" y="7956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995" cy="257810"/>
    <xdr:sp macro="" textlink="">
      <xdr:nvSpPr>
        <xdr:cNvPr id="340" name="テキスト ボックス 339"/>
        <xdr:cNvSpPr txBox="1"/>
      </xdr:nvSpPr>
      <xdr:spPr>
        <a:xfrm>
          <a:off x="5890260" y="782066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83185</xdr:rowOff>
    </xdr:to>
    <xdr:sp macro="" textlink="">
      <xdr:nvSpPr>
        <xdr:cNvPr id="341" name="農林水産業費グラフ枠"/>
        <xdr:cNvSpPr/>
      </xdr:nvSpPr>
      <xdr:spPr>
        <a:xfrm>
          <a:off x="6474460" y="7956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50</xdr:row>
      <xdr:rowOff>100965</xdr:rowOff>
    </xdr:from>
    <xdr:to xmlns:xdr="http://schemas.openxmlformats.org/drawingml/2006/spreadsheetDrawing">
      <xdr:col>54</xdr:col>
      <xdr:colOff>186690</xdr:colOff>
      <xdr:row>58</xdr:row>
      <xdr:rowOff>139065</xdr:rowOff>
    </xdr:to>
    <xdr:cxnSp macro="">
      <xdr:nvCxnSpPr>
        <xdr:cNvPr id="342" name="直線コネクタ 341"/>
        <xdr:cNvCxnSpPr/>
      </xdr:nvCxnSpPr>
      <xdr:spPr>
        <a:xfrm flipV="1">
          <a:off x="10267950" y="8362315"/>
          <a:ext cx="0" cy="1358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143510</xdr:rowOff>
    </xdr:from>
    <xdr:ext cx="534035" cy="258445"/>
    <xdr:sp macro="" textlink="">
      <xdr:nvSpPr>
        <xdr:cNvPr id="343" name="農林水産業費最小値テキスト"/>
        <xdr:cNvSpPr txBox="1"/>
      </xdr:nvSpPr>
      <xdr:spPr>
        <a:xfrm>
          <a:off x="10318750" y="97256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139065</xdr:rowOff>
    </xdr:from>
    <xdr:to xmlns:xdr="http://schemas.openxmlformats.org/drawingml/2006/spreadsheetDrawing">
      <xdr:col>55</xdr:col>
      <xdr:colOff>88900</xdr:colOff>
      <xdr:row>58</xdr:row>
      <xdr:rowOff>139065</xdr:rowOff>
    </xdr:to>
    <xdr:cxnSp macro="">
      <xdr:nvCxnSpPr>
        <xdr:cNvPr id="344" name="直線コネクタ 343"/>
        <xdr:cNvCxnSpPr/>
      </xdr:nvCxnSpPr>
      <xdr:spPr>
        <a:xfrm>
          <a:off x="10182860" y="972121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47625</xdr:rowOff>
    </xdr:from>
    <xdr:ext cx="598170" cy="259080"/>
    <xdr:sp macro="" textlink="">
      <xdr:nvSpPr>
        <xdr:cNvPr id="345" name="農林水産業費最大値テキスト"/>
        <xdr:cNvSpPr txBox="1"/>
      </xdr:nvSpPr>
      <xdr:spPr>
        <a:xfrm>
          <a:off x="10318750" y="81438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390,091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100965</xdr:rowOff>
    </xdr:from>
    <xdr:to xmlns:xdr="http://schemas.openxmlformats.org/drawingml/2006/spreadsheetDrawing">
      <xdr:col>55</xdr:col>
      <xdr:colOff>88900</xdr:colOff>
      <xdr:row>50</xdr:row>
      <xdr:rowOff>100965</xdr:rowOff>
    </xdr:to>
    <xdr:cxnSp macro="">
      <xdr:nvCxnSpPr>
        <xdr:cNvPr id="346" name="直線コネクタ 345"/>
        <xdr:cNvCxnSpPr/>
      </xdr:nvCxnSpPr>
      <xdr:spPr>
        <a:xfrm>
          <a:off x="10182860" y="836231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29845</xdr:rowOff>
    </xdr:from>
    <xdr:to xmlns:xdr="http://schemas.openxmlformats.org/drawingml/2006/spreadsheetDrawing">
      <xdr:col>55</xdr:col>
      <xdr:colOff>0</xdr:colOff>
      <xdr:row>56</xdr:row>
      <xdr:rowOff>95885</xdr:rowOff>
    </xdr:to>
    <xdr:cxnSp macro="">
      <xdr:nvCxnSpPr>
        <xdr:cNvPr id="347" name="直線コネクタ 346"/>
        <xdr:cNvCxnSpPr/>
      </xdr:nvCxnSpPr>
      <xdr:spPr>
        <a:xfrm flipV="1">
          <a:off x="9448800" y="9281795"/>
          <a:ext cx="81915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50165</xdr:rowOff>
    </xdr:from>
    <xdr:ext cx="598170" cy="258445"/>
    <xdr:sp macro="" textlink="">
      <xdr:nvSpPr>
        <xdr:cNvPr id="348" name="農林水産業費平均値テキスト"/>
        <xdr:cNvSpPr txBox="1"/>
      </xdr:nvSpPr>
      <xdr:spPr>
        <a:xfrm>
          <a:off x="10318750" y="9302115"/>
          <a:ext cx="5981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114,573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71755</xdr:rowOff>
    </xdr:from>
    <xdr:to xmlns:xdr="http://schemas.openxmlformats.org/drawingml/2006/spreadsheetDrawing">
      <xdr:col>55</xdr:col>
      <xdr:colOff>50800</xdr:colOff>
      <xdr:row>57</xdr:row>
      <xdr:rowOff>1905</xdr:rowOff>
    </xdr:to>
    <xdr:sp macro="" textlink="">
      <xdr:nvSpPr>
        <xdr:cNvPr id="349" name="フローチャート: 判断 348"/>
        <xdr:cNvSpPr/>
      </xdr:nvSpPr>
      <xdr:spPr>
        <a:xfrm>
          <a:off x="10220960" y="932370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95885</xdr:rowOff>
    </xdr:from>
    <xdr:to xmlns:xdr="http://schemas.openxmlformats.org/drawingml/2006/spreadsheetDrawing">
      <xdr:col>50</xdr:col>
      <xdr:colOff>114300</xdr:colOff>
      <xdr:row>56</xdr:row>
      <xdr:rowOff>159385</xdr:rowOff>
    </xdr:to>
    <xdr:cxnSp macro="">
      <xdr:nvCxnSpPr>
        <xdr:cNvPr id="350" name="直線コネクタ 349"/>
        <xdr:cNvCxnSpPr/>
      </xdr:nvCxnSpPr>
      <xdr:spPr>
        <a:xfrm flipV="1">
          <a:off x="8578850" y="9347835"/>
          <a:ext cx="86995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85090</xdr:rowOff>
    </xdr:from>
    <xdr:to xmlns:xdr="http://schemas.openxmlformats.org/drawingml/2006/spreadsheetDrawing">
      <xdr:col>50</xdr:col>
      <xdr:colOff>165100</xdr:colOff>
      <xdr:row>57</xdr:row>
      <xdr:rowOff>15240</xdr:rowOff>
    </xdr:to>
    <xdr:sp macro="" textlink="">
      <xdr:nvSpPr>
        <xdr:cNvPr id="351" name="フローチャート: 判断 350"/>
        <xdr:cNvSpPr/>
      </xdr:nvSpPr>
      <xdr:spPr>
        <a:xfrm>
          <a:off x="9398000" y="93370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57</xdr:row>
      <xdr:rowOff>6350</xdr:rowOff>
    </xdr:from>
    <xdr:ext cx="598170" cy="258445"/>
    <xdr:sp macro="" textlink="">
      <xdr:nvSpPr>
        <xdr:cNvPr id="352" name="テキスト ボックス 351"/>
        <xdr:cNvSpPr txBox="1"/>
      </xdr:nvSpPr>
      <xdr:spPr>
        <a:xfrm>
          <a:off x="9152890" y="94234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12065</xdr:rowOff>
    </xdr:from>
    <xdr:to xmlns:xdr="http://schemas.openxmlformats.org/drawingml/2006/spreadsheetDrawing">
      <xdr:col>45</xdr:col>
      <xdr:colOff>177800</xdr:colOff>
      <xdr:row>56</xdr:row>
      <xdr:rowOff>159385</xdr:rowOff>
    </xdr:to>
    <xdr:cxnSp macro="">
      <xdr:nvCxnSpPr>
        <xdr:cNvPr id="353" name="直線コネクタ 352"/>
        <xdr:cNvCxnSpPr/>
      </xdr:nvCxnSpPr>
      <xdr:spPr>
        <a:xfrm>
          <a:off x="7705090" y="9264015"/>
          <a:ext cx="87376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63500</xdr:rowOff>
    </xdr:from>
    <xdr:to xmlns:xdr="http://schemas.openxmlformats.org/drawingml/2006/spreadsheetDrawing">
      <xdr:col>46</xdr:col>
      <xdr:colOff>38100</xdr:colOff>
      <xdr:row>56</xdr:row>
      <xdr:rowOff>165100</xdr:rowOff>
    </xdr:to>
    <xdr:sp macro="" textlink="">
      <xdr:nvSpPr>
        <xdr:cNvPr id="354" name="フローチャート: 判断 353"/>
        <xdr:cNvSpPr/>
      </xdr:nvSpPr>
      <xdr:spPr>
        <a:xfrm>
          <a:off x="8528050" y="93154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55</xdr:row>
      <xdr:rowOff>10160</xdr:rowOff>
    </xdr:from>
    <xdr:ext cx="598170" cy="259080"/>
    <xdr:sp macro="" textlink="">
      <xdr:nvSpPr>
        <xdr:cNvPr id="355" name="テキスト ボックス 354"/>
        <xdr:cNvSpPr txBox="1"/>
      </xdr:nvSpPr>
      <xdr:spPr>
        <a:xfrm>
          <a:off x="8282940" y="90970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116,680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12065</xdr:rowOff>
    </xdr:from>
    <xdr:to xmlns:xdr="http://schemas.openxmlformats.org/drawingml/2006/spreadsheetDrawing">
      <xdr:col>41</xdr:col>
      <xdr:colOff>50800</xdr:colOff>
      <xdr:row>56</xdr:row>
      <xdr:rowOff>80645</xdr:rowOff>
    </xdr:to>
    <xdr:cxnSp macro="">
      <xdr:nvCxnSpPr>
        <xdr:cNvPr id="356" name="直線コネクタ 355"/>
        <xdr:cNvCxnSpPr/>
      </xdr:nvCxnSpPr>
      <xdr:spPr>
        <a:xfrm flipV="1">
          <a:off x="6835140" y="9264015"/>
          <a:ext cx="86995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99695</xdr:rowOff>
    </xdr:from>
    <xdr:to xmlns:xdr="http://schemas.openxmlformats.org/drawingml/2006/spreadsheetDrawing">
      <xdr:col>41</xdr:col>
      <xdr:colOff>101600</xdr:colOff>
      <xdr:row>57</xdr:row>
      <xdr:rowOff>29845</xdr:rowOff>
    </xdr:to>
    <xdr:sp macro="" textlink="">
      <xdr:nvSpPr>
        <xdr:cNvPr id="357" name="フローチャート: 判断 356"/>
        <xdr:cNvSpPr/>
      </xdr:nvSpPr>
      <xdr:spPr>
        <a:xfrm>
          <a:off x="7654290" y="93516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57</xdr:row>
      <xdr:rowOff>20955</xdr:rowOff>
    </xdr:from>
    <xdr:ext cx="598170" cy="257810"/>
    <xdr:sp macro="" textlink="">
      <xdr:nvSpPr>
        <xdr:cNvPr id="358" name="テキスト ボックス 357"/>
        <xdr:cNvSpPr txBox="1"/>
      </xdr:nvSpPr>
      <xdr:spPr>
        <a:xfrm>
          <a:off x="7412990" y="9438005"/>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107,202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125095</xdr:rowOff>
    </xdr:from>
    <xdr:to xmlns:xdr="http://schemas.openxmlformats.org/drawingml/2006/spreadsheetDrawing">
      <xdr:col>36</xdr:col>
      <xdr:colOff>165100</xdr:colOff>
      <xdr:row>57</xdr:row>
      <xdr:rowOff>55245</xdr:rowOff>
    </xdr:to>
    <xdr:sp macro="" textlink="">
      <xdr:nvSpPr>
        <xdr:cNvPr id="359" name="フローチャート: 判断 358"/>
        <xdr:cNvSpPr/>
      </xdr:nvSpPr>
      <xdr:spPr>
        <a:xfrm>
          <a:off x="6784340" y="93770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57</xdr:row>
      <xdr:rowOff>46355</xdr:rowOff>
    </xdr:from>
    <xdr:ext cx="598170" cy="259080"/>
    <xdr:sp macro="" textlink="">
      <xdr:nvSpPr>
        <xdr:cNvPr id="360" name="テキスト ボックス 359"/>
        <xdr:cNvSpPr txBox="1"/>
      </xdr:nvSpPr>
      <xdr:spPr>
        <a:xfrm>
          <a:off x="6539230" y="94634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100,517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1" name="テキスト ボックス 360"/>
        <xdr:cNvSpPr txBox="1"/>
      </xdr:nvSpPr>
      <xdr:spPr>
        <a:xfrm>
          <a:off x="1008126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1365" cy="259080"/>
    <xdr:sp macro="" textlink="">
      <xdr:nvSpPr>
        <xdr:cNvPr id="362" name="テキスト ボックス 361"/>
        <xdr:cNvSpPr txBox="1"/>
      </xdr:nvSpPr>
      <xdr:spPr>
        <a:xfrm>
          <a:off x="926211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1365" cy="259080"/>
    <xdr:sp macro="" textlink="">
      <xdr:nvSpPr>
        <xdr:cNvPr id="363" name="テキスト ボックス 362"/>
        <xdr:cNvSpPr txBox="1"/>
      </xdr:nvSpPr>
      <xdr:spPr>
        <a:xfrm>
          <a:off x="839216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1365" cy="259080"/>
    <xdr:sp macro="" textlink="">
      <xdr:nvSpPr>
        <xdr:cNvPr id="364" name="テキスト ボックス 363"/>
        <xdr:cNvSpPr txBox="1"/>
      </xdr:nvSpPr>
      <xdr:spPr>
        <a:xfrm>
          <a:off x="75184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1365" cy="259080"/>
    <xdr:sp macro="" textlink="">
      <xdr:nvSpPr>
        <xdr:cNvPr id="365" name="テキスト ボックス 364"/>
        <xdr:cNvSpPr txBox="1"/>
      </xdr:nvSpPr>
      <xdr:spPr>
        <a:xfrm>
          <a:off x="664845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150495</xdr:rowOff>
    </xdr:from>
    <xdr:to xmlns:xdr="http://schemas.openxmlformats.org/drawingml/2006/spreadsheetDrawing">
      <xdr:col>55</xdr:col>
      <xdr:colOff>50800</xdr:colOff>
      <xdr:row>56</xdr:row>
      <xdr:rowOff>80645</xdr:rowOff>
    </xdr:to>
    <xdr:sp macro="" textlink="">
      <xdr:nvSpPr>
        <xdr:cNvPr id="366" name="楕円 365"/>
        <xdr:cNvSpPr/>
      </xdr:nvSpPr>
      <xdr:spPr>
        <a:xfrm>
          <a:off x="10220960" y="923734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55</xdr:row>
      <xdr:rowOff>1905</xdr:rowOff>
    </xdr:from>
    <xdr:ext cx="598170" cy="259080"/>
    <xdr:sp macro="" textlink="">
      <xdr:nvSpPr>
        <xdr:cNvPr id="367" name="農林水産業費該当値テキスト"/>
        <xdr:cNvSpPr txBox="1"/>
      </xdr:nvSpPr>
      <xdr:spPr>
        <a:xfrm>
          <a:off x="10318750" y="90887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138,831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45085</xdr:rowOff>
    </xdr:from>
    <xdr:to xmlns:xdr="http://schemas.openxmlformats.org/drawingml/2006/spreadsheetDrawing">
      <xdr:col>50</xdr:col>
      <xdr:colOff>165100</xdr:colOff>
      <xdr:row>56</xdr:row>
      <xdr:rowOff>146685</xdr:rowOff>
    </xdr:to>
    <xdr:sp macro="" textlink="">
      <xdr:nvSpPr>
        <xdr:cNvPr id="368" name="楕円 367"/>
        <xdr:cNvSpPr/>
      </xdr:nvSpPr>
      <xdr:spPr>
        <a:xfrm>
          <a:off x="9398000" y="929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54</xdr:row>
      <xdr:rowOff>163195</xdr:rowOff>
    </xdr:from>
    <xdr:ext cx="598170" cy="258445"/>
    <xdr:sp macro="" textlink="">
      <xdr:nvSpPr>
        <xdr:cNvPr id="369" name="テキスト ボックス 368"/>
        <xdr:cNvSpPr txBox="1"/>
      </xdr:nvSpPr>
      <xdr:spPr>
        <a:xfrm>
          <a:off x="9152890" y="90849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121,485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109220</xdr:rowOff>
    </xdr:from>
    <xdr:to xmlns:xdr="http://schemas.openxmlformats.org/drawingml/2006/spreadsheetDrawing">
      <xdr:col>46</xdr:col>
      <xdr:colOff>38100</xdr:colOff>
      <xdr:row>57</xdr:row>
      <xdr:rowOff>38735</xdr:rowOff>
    </xdr:to>
    <xdr:sp macro="" textlink="">
      <xdr:nvSpPr>
        <xdr:cNvPr id="370" name="楕円 369"/>
        <xdr:cNvSpPr/>
      </xdr:nvSpPr>
      <xdr:spPr>
        <a:xfrm>
          <a:off x="8528050" y="9361170"/>
          <a:ext cx="9779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57</xdr:row>
      <xdr:rowOff>29845</xdr:rowOff>
    </xdr:from>
    <xdr:ext cx="598170" cy="257810"/>
    <xdr:sp macro="" textlink="">
      <xdr:nvSpPr>
        <xdr:cNvPr id="371" name="テキスト ボックス 370"/>
        <xdr:cNvSpPr txBox="1"/>
      </xdr:nvSpPr>
      <xdr:spPr>
        <a:xfrm>
          <a:off x="8282940" y="9446895"/>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104,861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55</xdr:row>
      <xdr:rowOff>132715</xdr:rowOff>
    </xdr:from>
    <xdr:to xmlns:xdr="http://schemas.openxmlformats.org/drawingml/2006/spreadsheetDrawing">
      <xdr:col>41</xdr:col>
      <xdr:colOff>101600</xdr:colOff>
      <xdr:row>56</xdr:row>
      <xdr:rowOff>63500</xdr:rowOff>
    </xdr:to>
    <xdr:sp macro="" textlink="">
      <xdr:nvSpPr>
        <xdr:cNvPr id="372" name="楕円 371"/>
        <xdr:cNvSpPr/>
      </xdr:nvSpPr>
      <xdr:spPr>
        <a:xfrm>
          <a:off x="7654290" y="921956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54</xdr:row>
      <xdr:rowOff>79375</xdr:rowOff>
    </xdr:from>
    <xdr:ext cx="598170" cy="258445"/>
    <xdr:sp macro="" textlink="">
      <xdr:nvSpPr>
        <xdr:cNvPr id="373" name="テキスト ボックス 372"/>
        <xdr:cNvSpPr txBox="1"/>
      </xdr:nvSpPr>
      <xdr:spPr>
        <a:xfrm>
          <a:off x="7412990" y="90011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143,449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29845</xdr:rowOff>
    </xdr:from>
    <xdr:to xmlns:xdr="http://schemas.openxmlformats.org/drawingml/2006/spreadsheetDrawing">
      <xdr:col>36</xdr:col>
      <xdr:colOff>165100</xdr:colOff>
      <xdr:row>56</xdr:row>
      <xdr:rowOff>132080</xdr:rowOff>
    </xdr:to>
    <xdr:sp macro="" textlink="">
      <xdr:nvSpPr>
        <xdr:cNvPr id="374" name="楕円 373"/>
        <xdr:cNvSpPr/>
      </xdr:nvSpPr>
      <xdr:spPr>
        <a:xfrm>
          <a:off x="6784340" y="9281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54</xdr:row>
      <xdr:rowOff>147955</xdr:rowOff>
    </xdr:from>
    <xdr:ext cx="598170" cy="258445"/>
    <xdr:sp macro="" textlink="">
      <xdr:nvSpPr>
        <xdr:cNvPr id="375" name="テキスト ボックス 374"/>
        <xdr:cNvSpPr txBox="1"/>
      </xdr:nvSpPr>
      <xdr:spPr>
        <a:xfrm>
          <a:off x="6539230" y="90697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125,553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6" name="正方形/長方形 375"/>
        <xdr:cNvSpPr/>
      </xdr:nvSpPr>
      <xdr:spPr>
        <a:xfrm>
          <a:off x="6474460" y="10464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7" name="正方形/長方形 376"/>
        <xdr:cNvSpPr/>
      </xdr:nvSpPr>
      <xdr:spPr>
        <a:xfrm>
          <a:off x="659765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8" name="正方形/長方形 377"/>
        <xdr:cNvSpPr/>
      </xdr:nvSpPr>
      <xdr:spPr>
        <a:xfrm>
          <a:off x="659765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9" name="正方形/長方形 378"/>
        <xdr:cNvSpPr/>
      </xdr:nvSpPr>
      <xdr:spPr>
        <a:xfrm>
          <a:off x="759460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0" name="正方形/長方形 379"/>
        <xdr:cNvSpPr/>
      </xdr:nvSpPr>
      <xdr:spPr>
        <a:xfrm>
          <a:off x="759460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1" name="正方形/長方形 380"/>
        <xdr:cNvSpPr/>
      </xdr:nvSpPr>
      <xdr:spPr>
        <a:xfrm>
          <a:off x="87147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2" name="正方形/長方形 381"/>
        <xdr:cNvSpPr/>
      </xdr:nvSpPr>
      <xdr:spPr>
        <a:xfrm>
          <a:off x="87147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41,310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83185</xdr:rowOff>
    </xdr:to>
    <xdr:sp macro="" textlink="">
      <xdr:nvSpPr>
        <xdr:cNvPr id="383" name="正方形/長方形 382"/>
        <xdr:cNvSpPr/>
      </xdr:nvSpPr>
      <xdr:spPr>
        <a:xfrm>
          <a:off x="6474460" y="11258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8615" cy="224790"/>
    <xdr:sp macro="" textlink="">
      <xdr:nvSpPr>
        <xdr:cNvPr id="384" name="テキスト ボックス 383"/>
        <xdr:cNvSpPr txBox="1"/>
      </xdr:nvSpPr>
      <xdr:spPr>
        <a:xfrm>
          <a:off x="6436360" y="1107440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83185</xdr:rowOff>
    </xdr:from>
    <xdr:to xmlns:xdr="http://schemas.openxmlformats.org/drawingml/2006/spreadsheetDrawing">
      <xdr:col>59</xdr:col>
      <xdr:colOff>50800</xdr:colOff>
      <xdr:row>81</xdr:row>
      <xdr:rowOff>83185</xdr:rowOff>
    </xdr:to>
    <xdr:cxnSp macro="">
      <xdr:nvCxnSpPr>
        <xdr:cNvPr id="385" name="直線コネクタ 384"/>
        <xdr:cNvCxnSpPr/>
      </xdr:nvCxnSpPr>
      <xdr:spPr>
        <a:xfrm>
          <a:off x="6474460" y="13462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6" name="直線コネクタ 385"/>
        <xdr:cNvCxnSpPr/>
      </xdr:nvCxnSpPr>
      <xdr:spPr>
        <a:xfrm>
          <a:off x="6474460" y="13023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165100</xdr:rowOff>
    </xdr:from>
    <xdr:ext cx="248285" cy="258445"/>
    <xdr:sp macro="" textlink="">
      <xdr:nvSpPr>
        <xdr:cNvPr id="387" name="テキスト ボックス 386"/>
        <xdr:cNvSpPr txBox="1"/>
      </xdr:nvSpPr>
      <xdr:spPr>
        <a:xfrm>
          <a:off x="6229350" y="1288415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8" name="直線コネクタ 387"/>
        <xdr:cNvCxnSpPr/>
      </xdr:nvCxnSpPr>
      <xdr:spPr>
        <a:xfrm>
          <a:off x="6474460" y="125793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54610</xdr:rowOff>
    </xdr:from>
    <xdr:ext cx="594995" cy="257810"/>
    <xdr:sp macro="" textlink="">
      <xdr:nvSpPr>
        <xdr:cNvPr id="389" name="テキスト ボックス 388"/>
        <xdr:cNvSpPr txBox="1"/>
      </xdr:nvSpPr>
      <xdr:spPr>
        <a:xfrm>
          <a:off x="5890260" y="1244346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83185</xdr:rowOff>
    </xdr:from>
    <xdr:to xmlns:xdr="http://schemas.openxmlformats.org/drawingml/2006/spreadsheetDrawing">
      <xdr:col>59</xdr:col>
      <xdr:colOff>50800</xdr:colOff>
      <xdr:row>73</xdr:row>
      <xdr:rowOff>83185</xdr:rowOff>
    </xdr:to>
    <xdr:cxnSp macro="">
      <xdr:nvCxnSpPr>
        <xdr:cNvPr id="390" name="直線コネクタ 389"/>
        <xdr:cNvCxnSpPr/>
      </xdr:nvCxnSpPr>
      <xdr:spPr>
        <a:xfrm>
          <a:off x="6474460" y="121418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111760</xdr:rowOff>
    </xdr:from>
    <xdr:ext cx="594995" cy="258445"/>
    <xdr:sp macro="" textlink="">
      <xdr:nvSpPr>
        <xdr:cNvPr id="391" name="テキスト ボックス 390"/>
        <xdr:cNvSpPr txBox="1"/>
      </xdr:nvSpPr>
      <xdr:spPr>
        <a:xfrm>
          <a:off x="5890260" y="120053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2" name="直線コネクタ 391"/>
        <xdr:cNvCxnSpPr/>
      </xdr:nvCxnSpPr>
      <xdr:spPr>
        <a:xfrm>
          <a:off x="6474460" y="117030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165100</xdr:rowOff>
    </xdr:from>
    <xdr:ext cx="594995" cy="258445"/>
    <xdr:sp macro="" textlink="">
      <xdr:nvSpPr>
        <xdr:cNvPr id="393" name="テキスト ボックス 392"/>
        <xdr:cNvSpPr txBox="1"/>
      </xdr:nvSpPr>
      <xdr:spPr>
        <a:xfrm>
          <a:off x="5890260" y="1156335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4" name="直線コネクタ 393"/>
        <xdr:cNvCxnSpPr/>
      </xdr:nvCxnSpPr>
      <xdr:spPr>
        <a:xfrm>
          <a:off x="6474460" y="11258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7810"/>
    <xdr:sp macro="" textlink="">
      <xdr:nvSpPr>
        <xdr:cNvPr id="395" name="テキスト ボックス 394"/>
        <xdr:cNvSpPr txBox="1"/>
      </xdr:nvSpPr>
      <xdr:spPr>
        <a:xfrm>
          <a:off x="5890260" y="1112266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83185</xdr:rowOff>
    </xdr:to>
    <xdr:sp macro="" textlink="">
      <xdr:nvSpPr>
        <xdr:cNvPr id="396" name="商工費グラフ枠"/>
        <xdr:cNvSpPr/>
      </xdr:nvSpPr>
      <xdr:spPr>
        <a:xfrm>
          <a:off x="6474460" y="11258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70</xdr:row>
      <xdr:rowOff>121920</xdr:rowOff>
    </xdr:from>
    <xdr:to xmlns:xdr="http://schemas.openxmlformats.org/drawingml/2006/spreadsheetDrawing">
      <xdr:col>54</xdr:col>
      <xdr:colOff>186690</xdr:colOff>
      <xdr:row>78</xdr:row>
      <xdr:rowOff>114935</xdr:rowOff>
    </xdr:to>
    <xdr:cxnSp macro="">
      <xdr:nvCxnSpPr>
        <xdr:cNvPr id="397" name="直線コネクタ 396"/>
        <xdr:cNvCxnSpPr/>
      </xdr:nvCxnSpPr>
      <xdr:spPr>
        <a:xfrm flipV="1">
          <a:off x="10267950" y="11685270"/>
          <a:ext cx="0" cy="1313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118745</xdr:rowOff>
    </xdr:from>
    <xdr:ext cx="469265" cy="258445"/>
    <xdr:sp macro="" textlink="">
      <xdr:nvSpPr>
        <xdr:cNvPr id="398" name="商工費最小値テキスト"/>
        <xdr:cNvSpPr txBox="1"/>
      </xdr:nvSpPr>
      <xdr:spPr>
        <a:xfrm>
          <a:off x="10318750" y="130028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114935</xdr:rowOff>
    </xdr:from>
    <xdr:to xmlns:xdr="http://schemas.openxmlformats.org/drawingml/2006/spreadsheetDrawing">
      <xdr:col>55</xdr:col>
      <xdr:colOff>88900</xdr:colOff>
      <xdr:row>78</xdr:row>
      <xdr:rowOff>114935</xdr:rowOff>
    </xdr:to>
    <xdr:cxnSp macro="">
      <xdr:nvCxnSpPr>
        <xdr:cNvPr id="399" name="直線コネクタ 398"/>
        <xdr:cNvCxnSpPr/>
      </xdr:nvCxnSpPr>
      <xdr:spPr>
        <a:xfrm>
          <a:off x="10182860" y="1299908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68580</xdr:rowOff>
    </xdr:from>
    <xdr:ext cx="598170" cy="259080"/>
    <xdr:sp macro="" textlink="">
      <xdr:nvSpPr>
        <xdr:cNvPr id="400" name="商工費最大値テキスト"/>
        <xdr:cNvSpPr txBox="1"/>
      </xdr:nvSpPr>
      <xdr:spPr>
        <a:xfrm>
          <a:off x="10318750" y="114668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303,900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121920</xdr:rowOff>
    </xdr:from>
    <xdr:to xmlns:xdr="http://schemas.openxmlformats.org/drawingml/2006/spreadsheetDrawing">
      <xdr:col>55</xdr:col>
      <xdr:colOff>88900</xdr:colOff>
      <xdr:row>70</xdr:row>
      <xdr:rowOff>121920</xdr:rowOff>
    </xdr:to>
    <xdr:cxnSp macro="">
      <xdr:nvCxnSpPr>
        <xdr:cNvPr id="401" name="直線コネクタ 400"/>
        <xdr:cNvCxnSpPr/>
      </xdr:nvCxnSpPr>
      <xdr:spPr>
        <a:xfrm>
          <a:off x="10182860" y="116852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42545</xdr:rowOff>
    </xdr:from>
    <xdr:to xmlns:xdr="http://schemas.openxmlformats.org/drawingml/2006/spreadsheetDrawing">
      <xdr:col>55</xdr:col>
      <xdr:colOff>0</xdr:colOff>
      <xdr:row>77</xdr:row>
      <xdr:rowOff>63500</xdr:rowOff>
    </xdr:to>
    <xdr:cxnSp macro="">
      <xdr:nvCxnSpPr>
        <xdr:cNvPr id="402" name="直線コネクタ 401"/>
        <xdr:cNvCxnSpPr/>
      </xdr:nvCxnSpPr>
      <xdr:spPr>
        <a:xfrm flipV="1">
          <a:off x="9448800" y="12761595"/>
          <a:ext cx="81915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17145</xdr:rowOff>
    </xdr:from>
    <xdr:ext cx="534035" cy="258445"/>
    <xdr:sp macro="" textlink="">
      <xdr:nvSpPr>
        <xdr:cNvPr id="403" name="商工費平均値テキスト"/>
        <xdr:cNvSpPr txBox="1"/>
      </xdr:nvSpPr>
      <xdr:spPr>
        <a:xfrm>
          <a:off x="10318750" y="12736195"/>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38100</xdr:rowOff>
    </xdr:from>
    <xdr:to xmlns:xdr="http://schemas.openxmlformats.org/drawingml/2006/spreadsheetDrawing">
      <xdr:col>55</xdr:col>
      <xdr:colOff>50800</xdr:colOff>
      <xdr:row>77</xdr:row>
      <xdr:rowOff>139700</xdr:rowOff>
    </xdr:to>
    <xdr:sp macro="" textlink="">
      <xdr:nvSpPr>
        <xdr:cNvPr id="404" name="フローチャート: 判断 403"/>
        <xdr:cNvSpPr/>
      </xdr:nvSpPr>
      <xdr:spPr>
        <a:xfrm>
          <a:off x="10220960" y="127571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63500</xdr:rowOff>
    </xdr:from>
    <xdr:to xmlns:xdr="http://schemas.openxmlformats.org/drawingml/2006/spreadsheetDrawing">
      <xdr:col>50</xdr:col>
      <xdr:colOff>114300</xdr:colOff>
      <xdr:row>77</xdr:row>
      <xdr:rowOff>130810</xdr:rowOff>
    </xdr:to>
    <xdr:cxnSp macro="">
      <xdr:nvCxnSpPr>
        <xdr:cNvPr id="405" name="直線コネクタ 404"/>
        <xdr:cNvCxnSpPr/>
      </xdr:nvCxnSpPr>
      <xdr:spPr>
        <a:xfrm flipV="1">
          <a:off x="8578850" y="12782550"/>
          <a:ext cx="86995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60325</xdr:rowOff>
    </xdr:from>
    <xdr:to xmlns:xdr="http://schemas.openxmlformats.org/drawingml/2006/spreadsheetDrawing">
      <xdr:col>50</xdr:col>
      <xdr:colOff>165100</xdr:colOff>
      <xdr:row>77</xdr:row>
      <xdr:rowOff>161925</xdr:rowOff>
    </xdr:to>
    <xdr:sp macro="" textlink="">
      <xdr:nvSpPr>
        <xdr:cNvPr id="406" name="フローチャート: 判断 405"/>
        <xdr:cNvSpPr/>
      </xdr:nvSpPr>
      <xdr:spPr>
        <a:xfrm>
          <a:off x="9398000" y="127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153035</xdr:rowOff>
    </xdr:from>
    <xdr:ext cx="533400" cy="258445"/>
    <xdr:sp macro="" textlink="">
      <xdr:nvSpPr>
        <xdr:cNvPr id="407" name="テキスト ボックス 406"/>
        <xdr:cNvSpPr txBox="1"/>
      </xdr:nvSpPr>
      <xdr:spPr>
        <a:xfrm>
          <a:off x="9185275" y="1287208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43,745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75</xdr:row>
      <xdr:rowOff>72390</xdr:rowOff>
    </xdr:from>
    <xdr:to xmlns:xdr="http://schemas.openxmlformats.org/drawingml/2006/spreadsheetDrawing">
      <xdr:col>45</xdr:col>
      <xdr:colOff>177800</xdr:colOff>
      <xdr:row>77</xdr:row>
      <xdr:rowOff>130810</xdr:rowOff>
    </xdr:to>
    <xdr:cxnSp macro="">
      <xdr:nvCxnSpPr>
        <xdr:cNvPr id="408" name="直線コネクタ 407"/>
        <xdr:cNvCxnSpPr/>
      </xdr:nvCxnSpPr>
      <xdr:spPr>
        <a:xfrm>
          <a:off x="7705090" y="12461240"/>
          <a:ext cx="873760" cy="388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41910</xdr:rowOff>
    </xdr:from>
    <xdr:to xmlns:xdr="http://schemas.openxmlformats.org/drawingml/2006/spreadsheetDrawing">
      <xdr:col>46</xdr:col>
      <xdr:colOff>38100</xdr:colOff>
      <xdr:row>77</xdr:row>
      <xdr:rowOff>143510</xdr:rowOff>
    </xdr:to>
    <xdr:sp macro="" textlink="">
      <xdr:nvSpPr>
        <xdr:cNvPr id="409" name="フローチャート: 判断 408"/>
        <xdr:cNvSpPr/>
      </xdr:nvSpPr>
      <xdr:spPr>
        <a:xfrm>
          <a:off x="8528050" y="1276096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160020</xdr:rowOff>
    </xdr:from>
    <xdr:ext cx="533400" cy="258445"/>
    <xdr:sp macro="" textlink="">
      <xdr:nvSpPr>
        <xdr:cNvPr id="410" name="テキスト ボックス 409"/>
        <xdr:cNvSpPr txBox="1"/>
      </xdr:nvSpPr>
      <xdr:spPr>
        <a:xfrm>
          <a:off x="8315325" y="1254887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75</xdr:row>
      <xdr:rowOff>72390</xdr:rowOff>
    </xdr:from>
    <xdr:to xmlns:xdr="http://schemas.openxmlformats.org/drawingml/2006/spreadsheetDrawing">
      <xdr:col>41</xdr:col>
      <xdr:colOff>50800</xdr:colOff>
      <xdr:row>77</xdr:row>
      <xdr:rowOff>56515</xdr:rowOff>
    </xdr:to>
    <xdr:cxnSp macro="">
      <xdr:nvCxnSpPr>
        <xdr:cNvPr id="411" name="直線コネクタ 410"/>
        <xdr:cNvCxnSpPr/>
      </xdr:nvCxnSpPr>
      <xdr:spPr>
        <a:xfrm flipV="1">
          <a:off x="6835140" y="12461240"/>
          <a:ext cx="869950" cy="314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65405</xdr:rowOff>
    </xdr:from>
    <xdr:to xmlns:xdr="http://schemas.openxmlformats.org/drawingml/2006/spreadsheetDrawing">
      <xdr:col>41</xdr:col>
      <xdr:colOff>101600</xdr:colOff>
      <xdr:row>77</xdr:row>
      <xdr:rowOff>165100</xdr:rowOff>
    </xdr:to>
    <xdr:sp macro="" textlink="">
      <xdr:nvSpPr>
        <xdr:cNvPr id="412" name="フローチャート: 判断 411"/>
        <xdr:cNvSpPr/>
      </xdr:nvSpPr>
      <xdr:spPr>
        <a:xfrm>
          <a:off x="7654290" y="127844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158115</xdr:rowOff>
    </xdr:from>
    <xdr:ext cx="533400" cy="257810"/>
    <xdr:sp macro="" textlink="">
      <xdr:nvSpPr>
        <xdr:cNvPr id="413" name="テキスト ボックス 412"/>
        <xdr:cNvSpPr txBox="1"/>
      </xdr:nvSpPr>
      <xdr:spPr>
        <a:xfrm>
          <a:off x="7445375" y="128771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45720</xdr:rowOff>
    </xdr:from>
    <xdr:to xmlns:xdr="http://schemas.openxmlformats.org/drawingml/2006/spreadsheetDrawing">
      <xdr:col>36</xdr:col>
      <xdr:colOff>165100</xdr:colOff>
      <xdr:row>77</xdr:row>
      <xdr:rowOff>147320</xdr:rowOff>
    </xdr:to>
    <xdr:sp macro="" textlink="">
      <xdr:nvSpPr>
        <xdr:cNvPr id="414" name="フローチャート: 判断 413"/>
        <xdr:cNvSpPr/>
      </xdr:nvSpPr>
      <xdr:spPr>
        <a:xfrm>
          <a:off x="6784340" y="1276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138430</xdr:rowOff>
    </xdr:from>
    <xdr:ext cx="533400" cy="259080"/>
    <xdr:sp macro="" textlink="">
      <xdr:nvSpPr>
        <xdr:cNvPr id="415" name="テキスト ボックス 414"/>
        <xdr:cNvSpPr txBox="1"/>
      </xdr:nvSpPr>
      <xdr:spPr>
        <a:xfrm>
          <a:off x="6571615" y="128574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6" name="テキスト ボックス 415"/>
        <xdr:cNvSpPr txBox="1"/>
      </xdr:nvSpPr>
      <xdr:spPr>
        <a:xfrm>
          <a:off x="1008126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1365" cy="259080"/>
    <xdr:sp macro="" textlink="">
      <xdr:nvSpPr>
        <xdr:cNvPr id="417" name="テキスト ボックス 416"/>
        <xdr:cNvSpPr txBox="1"/>
      </xdr:nvSpPr>
      <xdr:spPr>
        <a:xfrm>
          <a:off x="926211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1365" cy="259080"/>
    <xdr:sp macro="" textlink="">
      <xdr:nvSpPr>
        <xdr:cNvPr id="418" name="テキスト ボックス 417"/>
        <xdr:cNvSpPr txBox="1"/>
      </xdr:nvSpPr>
      <xdr:spPr>
        <a:xfrm>
          <a:off x="839216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1365" cy="259080"/>
    <xdr:sp macro="" textlink="">
      <xdr:nvSpPr>
        <xdr:cNvPr id="419" name="テキスト ボックス 418"/>
        <xdr:cNvSpPr txBox="1"/>
      </xdr:nvSpPr>
      <xdr:spPr>
        <a:xfrm>
          <a:off x="751840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1365" cy="259080"/>
    <xdr:sp macro="" textlink="">
      <xdr:nvSpPr>
        <xdr:cNvPr id="420" name="テキスト ボックス 419"/>
        <xdr:cNvSpPr txBox="1"/>
      </xdr:nvSpPr>
      <xdr:spPr>
        <a:xfrm>
          <a:off x="664845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163195</xdr:rowOff>
    </xdr:from>
    <xdr:to xmlns:xdr="http://schemas.openxmlformats.org/drawingml/2006/spreadsheetDrawing">
      <xdr:col>55</xdr:col>
      <xdr:colOff>50800</xdr:colOff>
      <xdr:row>77</xdr:row>
      <xdr:rowOff>93345</xdr:rowOff>
    </xdr:to>
    <xdr:sp macro="" textlink="">
      <xdr:nvSpPr>
        <xdr:cNvPr id="421" name="楕円 420"/>
        <xdr:cNvSpPr/>
      </xdr:nvSpPr>
      <xdr:spPr>
        <a:xfrm>
          <a:off x="10220960" y="1271714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14605</xdr:rowOff>
    </xdr:from>
    <xdr:ext cx="534035" cy="259080"/>
    <xdr:sp macro="" textlink="">
      <xdr:nvSpPr>
        <xdr:cNvPr id="422" name="商工費該当値テキスト"/>
        <xdr:cNvSpPr txBox="1"/>
      </xdr:nvSpPr>
      <xdr:spPr>
        <a:xfrm>
          <a:off x="10318750" y="125685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58,703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12700</xdr:rowOff>
    </xdr:from>
    <xdr:to xmlns:xdr="http://schemas.openxmlformats.org/drawingml/2006/spreadsheetDrawing">
      <xdr:col>50</xdr:col>
      <xdr:colOff>165100</xdr:colOff>
      <xdr:row>77</xdr:row>
      <xdr:rowOff>114300</xdr:rowOff>
    </xdr:to>
    <xdr:sp macro="" textlink="">
      <xdr:nvSpPr>
        <xdr:cNvPr id="423" name="楕円 422"/>
        <xdr:cNvSpPr/>
      </xdr:nvSpPr>
      <xdr:spPr>
        <a:xfrm>
          <a:off x="9398000" y="1273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130810</xdr:rowOff>
    </xdr:from>
    <xdr:ext cx="533400" cy="258445"/>
    <xdr:sp macro="" textlink="">
      <xdr:nvSpPr>
        <xdr:cNvPr id="424" name="テキスト ボックス 423"/>
        <xdr:cNvSpPr txBox="1"/>
      </xdr:nvSpPr>
      <xdr:spPr>
        <a:xfrm>
          <a:off x="9185275" y="1251966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80010</xdr:rowOff>
    </xdr:from>
    <xdr:to xmlns:xdr="http://schemas.openxmlformats.org/drawingml/2006/spreadsheetDrawing">
      <xdr:col>46</xdr:col>
      <xdr:colOff>38100</xdr:colOff>
      <xdr:row>78</xdr:row>
      <xdr:rowOff>10160</xdr:rowOff>
    </xdr:to>
    <xdr:sp macro="" textlink="">
      <xdr:nvSpPr>
        <xdr:cNvPr id="425" name="楕円 424"/>
        <xdr:cNvSpPr/>
      </xdr:nvSpPr>
      <xdr:spPr>
        <a:xfrm>
          <a:off x="8528050" y="1279906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1270</xdr:rowOff>
    </xdr:from>
    <xdr:ext cx="533400" cy="259080"/>
    <xdr:sp macro="" textlink="">
      <xdr:nvSpPr>
        <xdr:cNvPr id="426" name="テキスト ボックス 425"/>
        <xdr:cNvSpPr txBox="1"/>
      </xdr:nvSpPr>
      <xdr:spPr>
        <a:xfrm>
          <a:off x="8315325" y="128854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75</xdr:row>
      <xdr:rowOff>21590</xdr:rowOff>
    </xdr:from>
    <xdr:to xmlns:xdr="http://schemas.openxmlformats.org/drawingml/2006/spreadsheetDrawing">
      <xdr:col>41</xdr:col>
      <xdr:colOff>101600</xdr:colOff>
      <xdr:row>75</xdr:row>
      <xdr:rowOff>123190</xdr:rowOff>
    </xdr:to>
    <xdr:sp macro="" textlink="">
      <xdr:nvSpPr>
        <xdr:cNvPr id="427" name="楕円 426"/>
        <xdr:cNvSpPr/>
      </xdr:nvSpPr>
      <xdr:spPr>
        <a:xfrm>
          <a:off x="7654290" y="1241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73</xdr:row>
      <xdr:rowOff>139700</xdr:rowOff>
    </xdr:from>
    <xdr:ext cx="598170" cy="259080"/>
    <xdr:sp macro="" textlink="">
      <xdr:nvSpPr>
        <xdr:cNvPr id="428" name="テキスト ボックス 427"/>
        <xdr:cNvSpPr txBox="1"/>
      </xdr:nvSpPr>
      <xdr:spPr>
        <a:xfrm>
          <a:off x="7412990" y="121983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6350</xdr:rowOff>
    </xdr:from>
    <xdr:to xmlns:xdr="http://schemas.openxmlformats.org/drawingml/2006/spreadsheetDrawing">
      <xdr:col>36</xdr:col>
      <xdr:colOff>165100</xdr:colOff>
      <xdr:row>77</xdr:row>
      <xdr:rowOff>107315</xdr:rowOff>
    </xdr:to>
    <xdr:sp macro="" textlink="">
      <xdr:nvSpPr>
        <xdr:cNvPr id="429" name="楕円 428"/>
        <xdr:cNvSpPr/>
      </xdr:nvSpPr>
      <xdr:spPr>
        <a:xfrm>
          <a:off x="6784340" y="127254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123825</xdr:rowOff>
    </xdr:from>
    <xdr:ext cx="533400" cy="257810"/>
    <xdr:sp macro="" textlink="">
      <xdr:nvSpPr>
        <xdr:cNvPr id="430" name="テキスト ボックス 429"/>
        <xdr:cNvSpPr txBox="1"/>
      </xdr:nvSpPr>
      <xdr:spPr>
        <a:xfrm>
          <a:off x="6571615" y="125126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1" name="正方形/長方形 430"/>
        <xdr:cNvSpPr/>
      </xdr:nvSpPr>
      <xdr:spPr>
        <a:xfrm>
          <a:off x="6474460" y="13766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2" name="正方形/長方形 431"/>
        <xdr:cNvSpPr/>
      </xdr:nvSpPr>
      <xdr:spPr>
        <a:xfrm>
          <a:off x="659765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3" name="正方形/長方形 432"/>
        <xdr:cNvSpPr/>
      </xdr:nvSpPr>
      <xdr:spPr>
        <a:xfrm>
          <a:off x="659765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4" name="正方形/長方形 433"/>
        <xdr:cNvSpPr/>
      </xdr:nvSpPr>
      <xdr:spPr>
        <a:xfrm>
          <a:off x="759460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5" name="正方形/長方形 434"/>
        <xdr:cNvSpPr/>
      </xdr:nvSpPr>
      <xdr:spPr>
        <a:xfrm>
          <a:off x="759460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6" name="正方形/長方形 435"/>
        <xdr:cNvSpPr/>
      </xdr:nvSpPr>
      <xdr:spPr>
        <a:xfrm>
          <a:off x="87147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7" name="正方形/長方形 436"/>
        <xdr:cNvSpPr/>
      </xdr:nvSpPr>
      <xdr:spPr>
        <a:xfrm>
          <a:off x="87147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87,704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8" name="正方形/長方形 437"/>
        <xdr:cNvSpPr/>
      </xdr:nvSpPr>
      <xdr:spPr>
        <a:xfrm>
          <a:off x="6474460" y="14560550"/>
          <a:ext cx="459105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8615" cy="224790"/>
    <xdr:sp macro="" textlink="">
      <xdr:nvSpPr>
        <xdr:cNvPr id="439" name="テキスト ボックス 438"/>
        <xdr:cNvSpPr txBox="1"/>
      </xdr:nvSpPr>
      <xdr:spPr>
        <a:xfrm>
          <a:off x="6436360" y="1437640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0" name="直線コネクタ 439"/>
        <xdr:cNvCxnSpPr/>
      </xdr:nvCxnSpPr>
      <xdr:spPr>
        <a:xfrm>
          <a:off x="6474460" y="16827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1" name="直線コネクタ 440"/>
        <xdr:cNvCxnSpPr/>
      </xdr:nvCxnSpPr>
      <xdr:spPr>
        <a:xfrm>
          <a:off x="6474460" y="163703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8285" cy="257810"/>
    <xdr:sp macro="" textlink="">
      <xdr:nvSpPr>
        <xdr:cNvPr id="442" name="テキスト ボックス 441"/>
        <xdr:cNvSpPr txBox="1"/>
      </xdr:nvSpPr>
      <xdr:spPr>
        <a:xfrm>
          <a:off x="6229350" y="1622806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3" name="直線コネクタ 442"/>
        <xdr:cNvCxnSpPr/>
      </xdr:nvCxnSpPr>
      <xdr:spPr>
        <a:xfrm>
          <a:off x="6474460" y="159131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94995" cy="257810"/>
    <xdr:sp macro="" textlink="">
      <xdr:nvSpPr>
        <xdr:cNvPr id="444" name="テキスト ボックス 443"/>
        <xdr:cNvSpPr txBox="1"/>
      </xdr:nvSpPr>
      <xdr:spPr>
        <a:xfrm>
          <a:off x="5890260" y="1577086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5" name="直線コネクタ 444"/>
        <xdr:cNvCxnSpPr/>
      </xdr:nvCxnSpPr>
      <xdr:spPr>
        <a:xfrm>
          <a:off x="6474460" y="154559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94995" cy="257810"/>
    <xdr:sp macro="" textlink="">
      <xdr:nvSpPr>
        <xdr:cNvPr id="446" name="テキスト ボックス 445"/>
        <xdr:cNvSpPr txBox="1"/>
      </xdr:nvSpPr>
      <xdr:spPr>
        <a:xfrm>
          <a:off x="5890260" y="1531366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7" name="直線コネクタ 446"/>
        <xdr:cNvCxnSpPr/>
      </xdr:nvCxnSpPr>
      <xdr:spPr>
        <a:xfrm>
          <a:off x="6474460" y="150050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165100</xdr:rowOff>
    </xdr:from>
    <xdr:ext cx="594995" cy="258445"/>
    <xdr:sp macro="" textlink="">
      <xdr:nvSpPr>
        <xdr:cNvPr id="448" name="テキスト ボックス 447"/>
        <xdr:cNvSpPr txBox="1"/>
      </xdr:nvSpPr>
      <xdr:spPr>
        <a:xfrm>
          <a:off x="5890260" y="1486535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9" name="直線コネクタ 448"/>
        <xdr:cNvCxnSpPr/>
      </xdr:nvCxnSpPr>
      <xdr:spPr>
        <a:xfrm>
          <a:off x="6474460" y="14560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7810"/>
    <xdr:sp macro="" textlink="">
      <xdr:nvSpPr>
        <xdr:cNvPr id="450" name="テキスト ボックス 449"/>
        <xdr:cNvSpPr txBox="1"/>
      </xdr:nvSpPr>
      <xdr:spPr>
        <a:xfrm>
          <a:off x="5890260" y="1442466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1" name="土木費グラフ枠"/>
        <xdr:cNvSpPr/>
      </xdr:nvSpPr>
      <xdr:spPr>
        <a:xfrm>
          <a:off x="6474460" y="14560550"/>
          <a:ext cx="459105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90</xdr:row>
      <xdr:rowOff>20955</xdr:rowOff>
    </xdr:from>
    <xdr:to xmlns:xdr="http://schemas.openxmlformats.org/drawingml/2006/spreadsheetDrawing">
      <xdr:col>54</xdr:col>
      <xdr:colOff>186690</xdr:colOff>
      <xdr:row>97</xdr:row>
      <xdr:rowOff>130810</xdr:rowOff>
    </xdr:to>
    <xdr:cxnSp macro="">
      <xdr:nvCxnSpPr>
        <xdr:cNvPr id="452" name="直線コネクタ 451"/>
        <xdr:cNvCxnSpPr/>
      </xdr:nvCxnSpPr>
      <xdr:spPr>
        <a:xfrm flipV="1">
          <a:off x="10267950" y="14886305"/>
          <a:ext cx="0" cy="1303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134620</xdr:rowOff>
    </xdr:from>
    <xdr:ext cx="534035" cy="257810"/>
    <xdr:sp macro="" textlink="">
      <xdr:nvSpPr>
        <xdr:cNvPr id="453" name="土木費最小値テキスト"/>
        <xdr:cNvSpPr txBox="1"/>
      </xdr:nvSpPr>
      <xdr:spPr>
        <a:xfrm>
          <a:off x="10318750" y="1619377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39,469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97</xdr:row>
      <xdr:rowOff>130810</xdr:rowOff>
    </xdr:from>
    <xdr:to xmlns:xdr="http://schemas.openxmlformats.org/drawingml/2006/spreadsheetDrawing">
      <xdr:col>55</xdr:col>
      <xdr:colOff>88900</xdr:colOff>
      <xdr:row>97</xdr:row>
      <xdr:rowOff>130810</xdr:rowOff>
    </xdr:to>
    <xdr:cxnSp macro="">
      <xdr:nvCxnSpPr>
        <xdr:cNvPr id="454" name="直線コネクタ 453"/>
        <xdr:cNvCxnSpPr/>
      </xdr:nvCxnSpPr>
      <xdr:spPr>
        <a:xfrm>
          <a:off x="10182860" y="1618996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139065</xdr:rowOff>
    </xdr:from>
    <xdr:ext cx="598170" cy="259080"/>
    <xdr:sp macro="" textlink="">
      <xdr:nvSpPr>
        <xdr:cNvPr id="455" name="土木費最大値テキスト"/>
        <xdr:cNvSpPr txBox="1"/>
      </xdr:nvSpPr>
      <xdr:spPr>
        <a:xfrm>
          <a:off x="10318750" y="146742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325,921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20955</xdr:rowOff>
    </xdr:from>
    <xdr:to xmlns:xdr="http://schemas.openxmlformats.org/drawingml/2006/spreadsheetDrawing">
      <xdr:col>55</xdr:col>
      <xdr:colOff>88900</xdr:colOff>
      <xdr:row>90</xdr:row>
      <xdr:rowOff>20955</xdr:rowOff>
    </xdr:to>
    <xdr:cxnSp macro="">
      <xdr:nvCxnSpPr>
        <xdr:cNvPr id="456" name="直線コネクタ 455"/>
        <xdr:cNvCxnSpPr/>
      </xdr:nvCxnSpPr>
      <xdr:spPr>
        <a:xfrm>
          <a:off x="10182860" y="1488630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93</xdr:row>
      <xdr:rowOff>96520</xdr:rowOff>
    </xdr:from>
    <xdr:to xmlns:xdr="http://schemas.openxmlformats.org/drawingml/2006/spreadsheetDrawing">
      <xdr:col>55</xdr:col>
      <xdr:colOff>0</xdr:colOff>
      <xdr:row>93</xdr:row>
      <xdr:rowOff>117475</xdr:rowOff>
    </xdr:to>
    <xdr:cxnSp macro="">
      <xdr:nvCxnSpPr>
        <xdr:cNvPr id="457" name="直線コネクタ 456"/>
        <xdr:cNvCxnSpPr/>
      </xdr:nvCxnSpPr>
      <xdr:spPr>
        <a:xfrm flipV="1">
          <a:off x="9448800" y="15469870"/>
          <a:ext cx="81915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1270</xdr:rowOff>
    </xdr:from>
    <xdr:ext cx="598170" cy="259080"/>
    <xdr:sp macro="" textlink="">
      <xdr:nvSpPr>
        <xdr:cNvPr id="458" name="土木費平均値テキスト"/>
        <xdr:cNvSpPr txBox="1"/>
      </xdr:nvSpPr>
      <xdr:spPr>
        <a:xfrm>
          <a:off x="10318750" y="15717520"/>
          <a:ext cx="5981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126,890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22860</xdr:rowOff>
    </xdr:from>
    <xdr:to xmlns:xdr="http://schemas.openxmlformats.org/drawingml/2006/spreadsheetDrawing">
      <xdr:col>55</xdr:col>
      <xdr:colOff>50800</xdr:colOff>
      <xdr:row>95</xdr:row>
      <xdr:rowOff>124460</xdr:rowOff>
    </xdr:to>
    <xdr:sp macro="" textlink="">
      <xdr:nvSpPr>
        <xdr:cNvPr id="459" name="フローチャート: 判断 458"/>
        <xdr:cNvSpPr/>
      </xdr:nvSpPr>
      <xdr:spPr>
        <a:xfrm>
          <a:off x="10220960" y="1573911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93</xdr:row>
      <xdr:rowOff>117475</xdr:rowOff>
    </xdr:from>
    <xdr:to xmlns:xdr="http://schemas.openxmlformats.org/drawingml/2006/spreadsheetDrawing">
      <xdr:col>50</xdr:col>
      <xdr:colOff>114300</xdr:colOff>
      <xdr:row>94</xdr:row>
      <xdr:rowOff>122555</xdr:rowOff>
    </xdr:to>
    <xdr:cxnSp macro="">
      <xdr:nvCxnSpPr>
        <xdr:cNvPr id="460" name="直線コネクタ 459"/>
        <xdr:cNvCxnSpPr/>
      </xdr:nvCxnSpPr>
      <xdr:spPr>
        <a:xfrm flipV="1">
          <a:off x="8578850" y="15490825"/>
          <a:ext cx="869950" cy="176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86995</xdr:rowOff>
    </xdr:from>
    <xdr:to xmlns:xdr="http://schemas.openxmlformats.org/drawingml/2006/spreadsheetDrawing">
      <xdr:col>50</xdr:col>
      <xdr:colOff>165100</xdr:colOff>
      <xdr:row>96</xdr:row>
      <xdr:rowOff>17780</xdr:rowOff>
    </xdr:to>
    <xdr:sp macro="" textlink="">
      <xdr:nvSpPr>
        <xdr:cNvPr id="461" name="フローチャート: 判断 460"/>
        <xdr:cNvSpPr/>
      </xdr:nvSpPr>
      <xdr:spPr>
        <a:xfrm>
          <a:off x="9398000" y="158032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96</xdr:row>
      <xdr:rowOff>8255</xdr:rowOff>
    </xdr:from>
    <xdr:ext cx="598170" cy="257810"/>
    <xdr:sp macro="" textlink="">
      <xdr:nvSpPr>
        <xdr:cNvPr id="462" name="テキスト ボックス 461"/>
        <xdr:cNvSpPr txBox="1"/>
      </xdr:nvSpPr>
      <xdr:spPr>
        <a:xfrm>
          <a:off x="9152890" y="15895955"/>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94</xdr:row>
      <xdr:rowOff>87630</xdr:rowOff>
    </xdr:from>
    <xdr:to xmlns:xdr="http://schemas.openxmlformats.org/drawingml/2006/spreadsheetDrawing">
      <xdr:col>45</xdr:col>
      <xdr:colOff>177800</xdr:colOff>
      <xdr:row>94</xdr:row>
      <xdr:rowOff>122555</xdr:rowOff>
    </xdr:to>
    <xdr:cxnSp macro="">
      <xdr:nvCxnSpPr>
        <xdr:cNvPr id="463" name="直線コネクタ 462"/>
        <xdr:cNvCxnSpPr/>
      </xdr:nvCxnSpPr>
      <xdr:spPr>
        <a:xfrm>
          <a:off x="7705090" y="15632430"/>
          <a:ext cx="87376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107315</xdr:rowOff>
    </xdr:from>
    <xdr:to xmlns:xdr="http://schemas.openxmlformats.org/drawingml/2006/spreadsheetDrawing">
      <xdr:col>46</xdr:col>
      <xdr:colOff>38100</xdr:colOff>
      <xdr:row>96</xdr:row>
      <xdr:rowOff>37465</xdr:rowOff>
    </xdr:to>
    <xdr:sp macro="" textlink="">
      <xdr:nvSpPr>
        <xdr:cNvPr id="464" name="フローチャート: 判断 463"/>
        <xdr:cNvSpPr/>
      </xdr:nvSpPr>
      <xdr:spPr>
        <a:xfrm>
          <a:off x="8528050" y="1582356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96</xdr:row>
      <xdr:rowOff>29210</xdr:rowOff>
    </xdr:from>
    <xdr:ext cx="598170" cy="257810"/>
    <xdr:sp macro="" textlink="">
      <xdr:nvSpPr>
        <xdr:cNvPr id="465" name="テキスト ボックス 464"/>
        <xdr:cNvSpPr txBox="1"/>
      </xdr:nvSpPr>
      <xdr:spPr>
        <a:xfrm>
          <a:off x="8282940" y="15916910"/>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94</xdr:row>
      <xdr:rowOff>87630</xdr:rowOff>
    </xdr:from>
    <xdr:to xmlns:xdr="http://schemas.openxmlformats.org/drawingml/2006/spreadsheetDrawing">
      <xdr:col>41</xdr:col>
      <xdr:colOff>50800</xdr:colOff>
      <xdr:row>95</xdr:row>
      <xdr:rowOff>13970</xdr:rowOff>
    </xdr:to>
    <xdr:cxnSp macro="">
      <xdr:nvCxnSpPr>
        <xdr:cNvPr id="466" name="直線コネクタ 465"/>
        <xdr:cNvCxnSpPr/>
      </xdr:nvCxnSpPr>
      <xdr:spPr>
        <a:xfrm flipV="1">
          <a:off x="6835140" y="15632430"/>
          <a:ext cx="86995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123190</xdr:rowOff>
    </xdr:from>
    <xdr:to xmlns:xdr="http://schemas.openxmlformats.org/drawingml/2006/spreadsheetDrawing">
      <xdr:col>41</xdr:col>
      <xdr:colOff>101600</xdr:colOff>
      <xdr:row>96</xdr:row>
      <xdr:rowOff>53340</xdr:rowOff>
    </xdr:to>
    <xdr:sp macro="" textlink="">
      <xdr:nvSpPr>
        <xdr:cNvPr id="467" name="フローチャート: 判断 466"/>
        <xdr:cNvSpPr/>
      </xdr:nvSpPr>
      <xdr:spPr>
        <a:xfrm>
          <a:off x="7654290" y="158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96</xdr:row>
      <xdr:rowOff>44450</xdr:rowOff>
    </xdr:from>
    <xdr:ext cx="598170" cy="259080"/>
    <xdr:sp macro="" textlink="">
      <xdr:nvSpPr>
        <xdr:cNvPr id="468" name="テキスト ボックス 467"/>
        <xdr:cNvSpPr txBox="1"/>
      </xdr:nvSpPr>
      <xdr:spPr>
        <a:xfrm>
          <a:off x="7412990" y="159321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105,016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146685</xdr:rowOff>
    </xdr:from>
    <xdr:to xmlns:xdr="http://schemas.openxmlformats.org/drawingml/2006/spreadsheetDrawing">
      <xdr:col>36</xdr:col>
      <xdr:colOff>165100</xdr:colOff>
      <xdr:row>96</xdr:row>
      <xdr:rowOff>76835</xdr:rowOff>
    </xdr:to>
    <xdr:sp macro="" textlink="">
      <xdr:nvSpPr>
        <xdr:cNvPr id="469" name="フローチャート: 判断 468"/>
        <xdr:cNvSpPr/>
      </xdr:nvSpPr>
      <xdr:spPr>
        <a:xfrm>
          <a:off x="6784340" y="1586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67945</xdr:rowOff>
    </xdr:from>
    <xdr:ext cx="533400" cy="258445"/>
    <xdr:sp macro="" textlink="">
      <xdr:nvSpPr>
        <xdr:cNvPr id="470" name="テキスト ボックス 469"/>
        <xdr:cNvSpPr txBox="1"/>
      </xdr:nvSpPr>
      <xdr:spPr>
        <a:xfrm>
          <a:off x="6571615" y="1595564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99,846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1" name="テキスト ボックス 470"/>
        <xdr:cNvSpPr txBox="1"/>
      </xdr:nvSpPr>
      <xdr:spPr>
        <a:xfrm>
          <a:off x="100812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1365" cy="259080"/>
    <xdr:sp macro="" textlink="">
      <xdr:nvSpPr>
        <xdr:cNvPr id="472" name="テキスト ボックス 471"/>
        <xdr:cNvSpPr txBox="1"/>
      </xdr:nvSpPr>
      <xdr:spPr>
        <a:xfrm>
          <a:off x="926211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1365" cy="259080"/>
    <xdr:sp macro="" textlink="">
      <xdr:nvSpPr>
        <xdr:cNvPr id="473" name="テキスト ボックス 472"/>
        <xdr:cNvSpPr txBox="1"/>
      </xdr:nvSpPr>
      <xdr:spPr>
        <a:xfrm>
          <a:off x="839216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1365" cy="259080"/>
    <xdr:sp macro="" textlink="">
      <xdr:nvSpPr>
        <xdr:cNvPr id="474" name="テキスト ボックス 473"/>
        <xdr:cNvSpPr txBox="1"/>
      </xdr:nvSpPr>
      <xdr:spPr>
        <a:xfrm>
          <a:off x="75184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1365" cy="259080"/>
    <xdr:sp macro="" textlink="">
      <xdr:nvSpPr>
        <xdr:cNvPr id="475" name="テキスト ボックス 474"/>
        <xdr:cNvSpPr txBox="1"/>
      </xdr:nvSpPr>
      <xdr:spPr>
        <a:xfrm>
          <a:off x="664845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93</xdr:row>
      <xdr:rowOff>45720</xdr:rowOff>
    </xdr:from>
    <xdr:to xmlns:xdr="http://schemas.openxmlformats.org/drawingml/2006/spreadsheetDrawing">
      <xdr:col>55</xdr:col>
      <xdr:colOff>50800</xdr:colOff>
      <xdr:row>93</xdr:row>
      <xdr:rowOff>147320</xdr:rowOff>
    </xdr:to>
    <xdr:sp macro="" textlink="">
      <xdr:nvSpPr>
        <xdr:cNvPr id="476" name="楕円 475"/>
        <xdr:cNvSpPr/>
      </xdr:nvSpPr>
      <xdr:spPr>
        <a:xfrm>
          <a:off x="10220960" y="1541907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92</xdr:row>
      <xdr:rowOff>68580</xdr:rowOff>
    </xdr:from>
    <xdr:ext cx="598170" cy="259080"/>
    <xdr:sp macro="" textlink="">
      <xdr:nvSpPr>
        <xdr:cNvPr id="477" name="土木費該当値テキスト"/>
        <xdr:cNvSpPr txBox="1"/>
      </xdr:nvSpPr>
      <xdr:spPr>
        <a:xfrm>
          <a:off x="10318750" y="152704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196,887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93</xdr:row>
      <xdr:rowOff>66675</xdr:rowOff>
    </xdr:from>
    <xdr:to xmlns:xdr="http://schemas.openxmlformats.org/drawingml/2006/spreadsheetDrawing">
      <xdr:col>50</xdr:col>
      <xdr:colOff>165100</xdr:colOff>
      <xdr:row>93</xdr:row>
      <xdr:rowOff>168275</xdr:rowOff>
    </xdr:to>
    <xdr:sp macro="" textlink="">
      <xdr:nvSpPr>
        <xdr:cNvPr id="478" name="楕円 477"/>
        <xdr:cNvSpPr/>
      </xdr:nvSpPr>
      <xdr:spPr>
        <a:xfrm>
          <a:off x="9398000" y="1544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92</xdr:row>
      <xdr:rowOff>13335</xdr:rowOff>
    </xdr:from>
    <xdr:ext cx="598170" cy="259080"/>
    <xdr:sp macro="" textlink="">
      <xdr:nvSpPr>
        <xdr:cNvPr id="479" name="テキスト ボックス 478"/>
        <xdr:cNvSpPr txBox="1"/>
      </xdr:nvSpPr>
      <xdr:spPr>
        <a:xfrm>
          <a:off x="9152890" y="152152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192,365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94</xdr:row>
      <xdr:rowOff>71755</xdr:rowOff>
    </xdr:from>
    <xdr:to xmlns:xdr="http://schemas.openxmlformats.org/drawingml/2006/spreadsheetDrawing">
      <xdr:col>46</xdr:col>
      <xdr:colOff>38100</xdr:colOff>
      <xdr:row>95</xdr:row>
      <xdr:rowOff>1905</xdr:rowOff>
    </xdr:to>
    <xdr:sp macro="" textlink="">
      <xdr:nvSpPr>
        <xdr:cNvPr id="480" name="楕円 479"/>
        <xdr:cNvSpPr/>
      </xdr:nvSpPr>
      <xdr:spPr>
        <a:xfrm>
          <a:off x="8528050" y="1561655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93</xdr:row>
      <xdr:rowOff>18415</xdr:rowOff>
    </xdr:from>
    <xdr:ext cx="598170" cy="257810"/>
    <xdr:sp macro="" textlink="">
      <xdr:nvSpPr>
        <xdr:cNvPr id="481" name="テキスト ボックス 480"/>
        <xdr:cNvSpPr txBox="1"/>
      </xdr:nvSpPr>
      <xdr:spPr>
        <a:xfrm>
          <a:off x="8282940" y="15391765"/>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153,738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94</xdr:row>
      <xdr:rowOff>36830</xdr:rowOff>
    </xdr:from>
    <xdr:to xmlns:xdr="http://schemas.openxmlformats.org/drawingml/2006/spreadsheetDrawing">
      <xdr:col>41</xdr:col>
      <xdr:colOff>101600</xdr:colOff>
      <xdr:row>94</xdr:row>
      <xdr:rowOff>138430</xdr:rowOff>
    </xdr:to>
    <xdr:sp macro="" textlink="">
      <xdr:nvSpPr>
        <xdr:cNvPr id="482" name="楕円 481"/>
        <xdr:cNvSpPr/>
      </xdr:nvSpPr>
      <xdr:spPr>
        <a:xfrm>
          <a:off x="7654290" y="1558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92</xdr:row>
      <xdr:rowOff>154940</xdr:rowOff>
    </xdr:from>
    <xdr:ext cx="598170" cy="257810"/>
    <xdr:sp macro="" textlink="">
      <xdr:nvSpPr>
        <xdr:cNvPr id="483" name="テキスト ボックス 482"/>
        <xdr:cNvSpPr txBox="1"/>
      </xdr:nvSpPr>
      <xdr:spPr>
        <a:xfrm>
          <a:off x="7412990" y="15356840"/>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161,386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94</xdr:row>
      <xdr:rowOff>134620</xdr:rowOff>
    </xdr:from>
    <xdr:to xmlns:xdr="http://schemas.openxmlformats.org/drawingml/2006/spreadsheetDrawing">
      <xdr:col>36</xdr:col>
      <xdr:colOff>165100</xdr:colOff>
      <xdr:row>95</xdr:row>
      <xdr:rowOff>64770</xdr:rowOff>
    </xdr:to>
    <xdr:sp macro="" textlink="">
      <xdr:nvSpPr>
        <xdr:cNvPr id="484" name="楕円 483"/>
        <xdr:cNvSpPr/>
      </xdr:nvSpPr>
      <xdr:spPr>
        <a:xfrm>
          <a:off x="6784340" y="156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93</xdr:row>
      <xdr:rowOff>81280</xdr:rowOff>
    </xdr:from>
    <xdr:ext cx="598170" cy="259080"/>
    <xdr:sp macro="" textlink="">
      <xdr:nvSpPr>
        <xdr:cNvPr id="485" name="テキスト ボックス 484"/>
        <xdr:cNvSpPr txBox="1"/>
      </xdr:nvSpPr>
      <xdr:spPr>
        <a:xfrm>
          <a:off x="6539230" y="154546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6" name="正方形/長方形 485"/>
        <xdr:cNvSpPr/>
      </xdr:nvSpPr>
      <xdr:spPr>
        <a:xfrm>
          <a:off x="1219835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7" name="正方形/長方形 486"/>
        <xdr:cNvSpPr/>
      </xdr:nvSpPr>
      <xdr:spPr>
        <a:xfrm>
          <a:off x="123215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8" name="正方形/長方形 487"/>
        <xdr:cNvSpPr/>
      </xdr:nvSpPr>
      <xdr:spPr>
        <a:xfrm>
          <a:off x="123215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9" name="正方形/長方形 488"/>
        <xdr:cNvSpPr/>
      </xdr:nvSpPr>
      <xdr:spPr>
        <a:xfrm>
          <a:off x="1331849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0" name="正方形/長方形 489"/>
        <xdr:cNvSpPr/>
      </xdr:nvSpPr>
      <xdr:spPr>
        <a:xfrm>
          <a:off x="1331849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1" name="正方形/長方形 490"/>
        <xdr:cNvSpPr/>
      </xdr:nvSpPr>
      <xdr:spPr>
        <a:xfrm>
          <a:off x="1443863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2" name="正方形/長方形 491"/>
        <xdr:cNvSpPr/>
      </xdr:nvSpPr>
      <xdr:spPr>
        <a:xfrm>
          <a:off x="1443863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83185</xdr:rowOff>
    </xdr:to>
    <xdr:sp macro="" textlink="">
      <xdr:nvSpPr>
        <xdr:cNvPr id="493" name="正方形/長方形 492"/>
        <xdr:cNvSpPr/>
      </xdr:nvSpPr>
      <xdr:spPr>
        <a:xfrm>
          <a:off x="1219835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8615" cy="224790"/>
    <xdr:sp macro="" textlink="">
      <xdr:nvSpPr>
        <xdr:cNvPr id="494" name="テキスト ボックス 493"/>
        <xdr:cNvSpPr txBox="1"/>
      </xdr:nvSpPr>
      <xdr:spPr>
        <a:xfrm>
          <a:off x="12160250" y="447040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83185</xdr:rowOff>
    </xdr:from>
    <xdr:to xmlns:xdr="http://schemas.openxmlformats.org/drawingml/2006/spreadsheetDrawing">
      <xdr:col>89</xdr:col>
      <xdr:colOff>177800</xdr:colOff>
      <xdr:row>41</xdr:row>
      <xdr:rowOff>83185</xdr:rowOff>
    </xdr:to>
    <xdr:cxnSp macro="">
      <xdr:nvCxnSpPr>
        <xdr:cNvPr id="495" name="直線コネクタ 494"/>
        <xdr:cNvCxnSpPr/>
      </xdr:nvCxnSpPr>
      <xdr:spPr>
        <a:xfrm>
          <a:off x="1219835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6" name="直線コネクタ 495"/>
        <xdr:cNvCxnSpPr/>
      </xdr:nvCxnSpPr>
      <xdr:spPr>
        <a:xfrm>
          <a:off x="12198350" y="6489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8285" cy="259080"/>
    <xdr:sp macro="" textlink="">
      <xdr:nvSpPr>
        <xdr:cNvPr id="497" name="テキスト ボックス 496"/>
        <xdr:cNvSpPr txBox="1"/>
      </xdr:nvSpPr>
      <xdr:spPr>
        <a:xfrm>
          <a:off x="11953240" y="63538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498" name="直線コネクタ 497"/>
        <xdr:cNvCxnSpPr/>
      </xdr:nvCxnSpPr>
      <xdr:spPr>
        <a:xfrm>
          <a:off x="12198350" y="6121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0860" cy="259080"/>
    <xdr:sp macro="" textlink="">
      <xdr:nvSpPr>
        <xdr:cNvPr id="499" name="テキスト ボックス 498"/>
        <xdr:cNvSpPr txBox="1"/>
      </xdr:nvSpPr>
      <xdr:spPr>
        <a:xfrm>
          <a:off x="11678285" y="5985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0" name="直線コネクタ 499"/>
        <xdr:cNvCxnSpPr/>
      </xdr:nvCxnSpPr>
      <xdr:spPr>
        <a:xfrm>
          <a:off x="12198350" y="5759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165100</xdr:rowOff>
    </xdr:from>
    <xdr:ext cx="594995" cy="258445"/>
    <xdr:sp macro="" textlink="">
      <xdr:nvSpPr>
        <xdr:cNvPr id="501" name="テキスト ボックス 500"/>
        <xdr:cNvSpPr txBox="1"/>
      </xdr:nvSpPr>
      <xdr:spPr>
        <a:xfrm>
          <a:off x="11614150" y="561975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2" name="直線コネクタ 501"/>
        <xdr:cNvCxnSpPr/>
      </xdr:nvCxnSpPr>
      <xdr:spPr>
        <a:xfrm>
          <a:off x="12198350" y="5391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94995" cy="258445"/>
    <xdr:sp macro="" textlink="">
      <xdr:nvSpPr>
        <xdr:cNvPr id="503" name="テキスト ボックス 502"/>
        <xdr:cNvSpPr txBox="1"/>
      </xdr:nvSpPr>
      <xdr:spPr>
        <a:xfrm>
          <a:off x="11614150" y="5255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4" name="直線コネクタ 503"/>
        <xdr:cNvCxnSpPr/>
      </xdr:nvCxnSpPr>
      <xdr:spPr>
        <a:xfrm>
          <a:off x="12198350" y="5022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4995" cy="258445"/>
    <xdr:sp macro="" textlink="">
      <xdr:nvSpPr>
        <xdr:cNvPr id="505" name="テキスト ボックス 504"/>
        <xdr:cNvSpPr txBox="1"/>
      </xdr:nvSpPr>
      <xdr:spPr>
        <a:xfrm>
          <a:off x="11614150" y="4886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6" name="直線コネクタ 505"/>
        <xdr:cNvCxnSpPr/>
      </xdr:nvCxnSpPr>
      <xdr:spPr>
        <a:xfrm>
          <a:off x="1219835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995" cy="257810"/>
    <xdr:sp macro="" textlink="">
      <xdr:nvSpPr>
        <xdr:cNvPr id="507" name="テキスト ボックス 506"/>
        <xdr:cNvSpPr txBox="1"/>
      </xdr:nvSpPr>
      <xdr:spPr>
        <a:xfrm>
          <a:off x="11614150" y="451866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83185</xdr:rowOff>
    </xdr:to>
    <xdr:sp macro="" textlink="">
      <xdr:nvSpPr>
        <xdr:cNvPr id="508" name="消防費グラフ枠"/>
        <xdr:cNvSpPr/>
      </xdr:nvSpPr>
      <xdr:spPr>
        <a:xfrm>
          <a:off x="1219835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8890</xdr:rowOff>
    </xdr:from>
    <xdr:to xmlns:xdr="http://schemas.openxmlformats.org/drawingml/2006/spreadsheetDrawing">
      <xdr:col>85</xdr:col>
      <xdr:colOff>126365</xdr:colOff>
      <xdr:row>38</xdr:row>
      <xdr:rowOff>31750</xdr:rowOff>
    </xdr:to>
    <xdr:cxnSp macro="">
      <xdr:nvCxnSpPr>
        <xdr:cNvPr id="509" name="直線コネクタ 508"/>
        <xdr:cNvCxnSpPr/>
      </xdr:nvCxnSpPr>
      <xdr:spPr>
        <a:xfrm flipV="1">
          <a:off x="15993745" y="5133340"/>
          <a:ext cx="1270" cy="1178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35560</xdr:rowOff>
    </xdr:from>
    <xdr:ext cx="534035" cy="259080"/>
    <xdr:sp macro="" textlink="">
      <xdr:nvSpPr>
        <xdr:cNvPr id="510" name="消防費最小値テキスト"/>
        <xdr:cNvSpPr txBox="1"/>
      </xdr:nvSpPr>
      <xdr:spPr>
        <a:xfrm>
          <a:off x="16046450" y="63157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31750</xdr:rowOff>
    </xdr:from>
    <xdr:to xmlns:xdr="http://schemas.openxmlformats.org/drawingml/2006/spreadsheetDrawing">
      <xdr:col>86</xdr:col>
      <xdr:colOff>25400</xdr:colOff>
      <xdr:row>38</xdr:row>
      <xdr:rowOff>31750</xdr:rowOff>
    </xdr:to>
    <xdr:cxnSp macro="">
      <xdr:nvCxnSpPr>
        <xdr:cNvPr id="511" name="直線コネクタ 510"/>
        <xdr:cNvCxnSpPr/>
      </xdr:nvCxnSpPr>
      <xdr:spPr>
        <a:xfrm>
          <a:off x="15906750" y="63119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127000</xdr:rowOff>
    </xdr:from>
    <xdr:ext cx="598170" cy="258445"/>
    <xdr:sp macro="" textlink="">
      <xdr:nvSpPr>
        <xdr:cNvPr id="512" name="消防費最大値テキスト"/>
        <xdr:cNvSpPr txBox="1"/>
      </xdr:nvSpPr>
      <xdr:spPr>
        <a:xfrm>
          <a:off x="16046450" y="49212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184,662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8890</xdr:rowOff>
    </xdr:from>
    <xdr:to xmlns:xdr="http://schemas.openxmlformats.org/drawingml/2006/spreadsheetDrawing">
      <xdr:col>86</xdr:col>
      <xdr:colOff>25400</xdr:colOff>
      <xdr:row>31</xdr:row>
      <xdr:rowOff>8890</xdr:rowOff>
    </xdr:to>
    <xdr:cxnSp macro="">
      <xdr:nvCxnSpPr>
        <xdr:cNvPr id="513" name="直線コネクタ 512"/>
        <xdr:cNvCxnSpPr/>
      </xdr:nvCxnSpPr>
      <xdr:spPr>
        <a:xfrm>
          <a:off x="15906750" y="513334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32</xdr:row>
      <xdr:rowOff>143510</xdr:rowOff>
    </xdr:from>
    <xdr:to xmlns:xdr="http://schemas.openxmlformats.org/drawingml/2006/spreadsheetDrawing">
      <xdr:col>85</xdr:col>
      <xdr:colOff>127000</xdr:colOff>
      <xdr:row>35</xdr:row>
      <xdr:rowOff>151130</xdr:rowOff>
    </xdr:to>
    <xdr:cxnSp macro="">
      <xdr:nvCxnSpPr>
        <xdr:cNvPr id="514" name="直線コネクタ 513"/>
        <xdr:cNvCxnSpPr/>
      </xdr:nvCxnSpPr>
      <xdr:spPr>
        <a:xfrm flipV="1">
          <a:off x="15172690" y="5433060"/>
          <a:ext cx="822960" cy="502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86360</xdr:rowOff>
    </xdr:from>
    <xdr:ext cx="534035" cy="257810"/>
    <xdr:sp macro="" textlink="">
      <xdr:nvSpPr>
        <xdr:cNvPr id="515" name="消防費平均値テキスト"/>
        <xdr:cNvSpPr txBox="1"/>
      </xdr:nvSpPr>
      <xdr:spPr>
        <a:xfrm>
          <a:off x="16046450" y="6036310"/>
          <a:ext cx="53403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52,484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107950</xdr:rowOff>
    </xdr:from>
    <xdr:to xmlns:xdr="http://schemas.openxmlformats.org/drawingml/2006/spreadsheetDrawing">
      <xdr:col>85</xdr:col>
      <xdr:colOff>177800</xdr:colOff>
      <xdr:row>37</xdr:row>
      <xdr:rowOff>38100</xdr:rowOff>
    </xdr:to>
    <xdr:sp macro="" textlink="">
      <xdr:nvSpPr>
        <xdr:cNvPr id="516" name="フローチャート: 判断 515"/>
        <xdr:cNvSpPr/>
      </xdr:nvSpPr>
      <xdr:spPr>
        <a:xfrm>
          <a:off x="15944850" y="60579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35</xdr:row>
      <xdr:rowOff>151130</xdr:rowOff>
    </xdr:from>
    <xdr:to xmlns:xdr="http://schemas.openxmlformats.org/drawingml/2006/spreadsheetDrawing">
      <xdr:col>81</xdr:col>
      <xdr:colOff>50800</xdr:colOff>
      <xdr:row>36</xdr:row>
      <xdr:rowOff>144780</xdr:rowOff>
    </xdr:to>
    <xdr:cxnSp macro="">
      <xdr:nvCxnSpPr>
        <xdr:cNvPr id="517" name="直線コネクタ 516"/>
        <xdr:cNvCxnSpPr/>
      </xdr:nvCxnSpPr>
      <xdr:spPr>
        <a:xfrm flipV="1">
          <a:off x="14302740" y="5935980"/>
          <a:ext cx="869950" cy="158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147320</xdr:rowOff>
    </xdr:from>
    <xdr:to xmlns:xdr="http://schemas.openxmlformats.org/drawingml/2006/spreadsheetDrawing">
      <xdr:col>81</xdr:col>
      <xdr:colOff>101600</xdr:colOff>
      <xdr:row>37</xdr:row>
      <xdr:rowOff>77470</xdr:rowOff>
    </xdr:to>
    <xdr:sp macro="" textlink="">
      <xdr:nvSpPr>
        <xdr:cNvPr id="518" name="フローチャート: 判断 517"/>
        <xdr:cNvSpPr/>
      </xdr:nvSpPr>
      <xdr:spPr>
        <a:xfrm>
          <a:off x="15121890" y="60972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68580</xdr:rowOff>
    </xdr:from>
    <xdr:ext cx="533400" cy="259080"/>
    <xdr:sp macro="" textlink="">
      <xdr:nvSpPr>
        <xdr:cNvPr id="519" name="テキスト ボックス 518"/>
        <xdr:cNvSpPr txBox="1"/>
      </xdr:nvSpPr>
      <xdr:spPr>
        <a:xfrm>
          <a:off x="14912975" y="61836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36</xdr:row>
      <xdr:rowOff>144780</xdr:rowOff>
    </xdr:from>
    <xdr:to xmlns:xdr="http://schemas.openxmlformats.org/drawingml/2006/spreadsheetDrawing">
      <xdr:col>76</xdr:col>
      <xdr:colOff>114300</xdr:colOff>
      <xdr:row>37</xdr:row>
      <xdr:rowOff>1905</xdr:rowOff>
    </xdr:to>
    <xdr:cxnSp macro="">
      <xdr:nvCxnSpPr>
        <xdr:cNvPr id="520" name="直線コネクタ 519"/>
        <xdr:cNvCxnSpPr/>
      </xdr:nvCxnSpPr>
      <xdr:spPr>
        <a:xfrm flipV="1">
          <a:off x="13432790" y="6094730"/>
          <a:ext cx="86995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158750</xdr:rowOff>
    </xdr:from>
    <xdr:to xmlns:xdr="http://schemas.openxmlformats.org/drawingml/2006/spreadsheetDrawing">
      <xdr:col>76</xdr:col>
      <xdr:colOff>165100</xdr:colOff>
      <xdr:row>37</xdr:row>
      <xdr:rowOff>88900</xdr:rowOff>
    </xdr:to>
    <xdr:sp macro="" textlink="">
      <xdr:nvSpPr>
        <xdr:cNvPr id="521" name="フローチャート: 判断 520"/>
        <xdr:cNvSpPr/>
      </xdr:nvSpPr>
      <xdr:spPr>
        <a:xfrm>
          <a:off x="14251940" y="61087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80645</xdr:rowOff>
    </xdr:from>
    <xdr:ext cx="533400" cy="259080"/>
    <xdr:sp macro="" textlink="">
      <xdr:nvSpPr>
        <xdr:cNvPr id="522" name="テキスト ボックス 521"/>
        <xdr:cNvSpPr txBox="1"/>
      </xdr:nvSpPr>
      <xdr:spPr>
        <a:xfrm>
          <a:off x="14039215" y="61956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155575</xdr:rowOff>
    </xdr:from>
    <xdr:to xmlns:xdr="http://schemas.openxmlformats.org/drawingml/2006/spreadsheetDrawing">
      <xdr:col>71</xdr:col>
      <xdr:colOff>177800</xdr:colOff>
      <xdr:row>37</xdr:row>
      <xdr:rowOff>1905</xdr:rowOff>
    </xdr:to>
    <xdr:cxnSp macro="">
      <xdr:nvCxnSpPr>
        <xdr:cNvPr id="523" name="直線コネクタ 522"/>
        <xdr:cNvCxnSpPr/>
      </xdr:nvCxnSpPr>
      <xdr:spPr>
        <a:xfrm>
          <a:off x="12559030" y="6105525"/>
          <a:ext cx="87376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139700</xdr:rowOff>
    </xdr:from>
    <xdr:to xmlns:xdr="http://schemas.openxmlformats.org/drawingml/2006/spreadsheetDrawing">
      <xdr:col>72</xdr:col>
      <xdr:colOff>38100</xdr:colOff>
      <xdr:row>37</xdr:row>
      <xdr:rowOff>69850</xdr:rowOff>
    </xdr:to>
    <xdr:sp macro="" textlink="">
      <xdr:nvSpPr>
        <xdr:cNvPr id="524" name="フローチャート: 判断 523"/>
        <xdr:cNvSpPr/>
      </xdr:nvSpPr>
      <xdr:spPr>
        <a:xfrm>
          <a:off x="13381990" y="608965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60960</xdr:rowOff>
    </xdr:from>
    <xdr:ext cx="533400" cy="258445"/>
    <xdr:sp macro="" textlink="">
      <xdr:nvSpPr>
        <xdr:cNvPr id="525" name="テキスト ボックス 524"/>
        <xdr:cNvSpPr txBox="1"/>
      </xdr:nvSpPr>
      <xdr:spPr>
        <a:xfrm>
          <a:off x="13169265" y="617601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109855</xdr:rowOff>
    </xdr:from>
    <xdr:to xmlns:xdr="http://schemas.openxmlformats.org/drawingml/2006/spreadsheetDrawing">
      <xdr:col>67</xdr:col>
      <xdr:colOff>101600</xdr:colOff>
      <xdr:row>37</xdr:row>
      <xdr:rowOff>40640</xdr:rowOff>
    </xdr:to>
    <xdr:sp macro="" textlink="">
      <xdr:nvSpPr>
        <xdr:cNvPr id="526" name="フローチャート: 判断 525"/>
        <xdr:cNvSpPr/>
      </xdr:nvSpPr>
      <xdr:spPr>
        <a:xfrm>
          <a:off x="12508230" y="605980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31115</xdr:rowOff>
    </xdr:from>
    <xdr:ext cx="533400" cy="257810"/>
    <xdr:sp macro="" textlink="">
      <xdr:nvSpPr>
        <xdr:cNvPr id="527" name="テキスト ボックス 526"/>
        <xdr:cNvSpPr txBox="1"/>
      </xdr:nvSpPr>
      <xdr:spPr>
        <a:xfrm>
          <a:off x="12299315" y="61461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8" name="テキスト ボックス 527"/>
        <xdr:cNvSpPr txBox="1"/>
      </xdr:nvSpPr>
      <xdr:spPr>
        <a:xfrm>
          <a:off x="1580896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1365" cy="259080"/>
    <xdr:sp macro="" textlink="">
      <xdr:nvSpPr>
        <xdr:cNvPr id="529" name="テキスト ボックス 528"/>
        <xdr:cNvSpPr txBox="1"/>
      </xdr:nvSpPr>
      <xdr:spPr>
        <a:xfrm>
          <a:off x="149860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1365" cy="259080"/>
    <xdr:sp macro="" textlink="">
      <xdr:nvSpPr>
        <xdr:cNvPr id="530" name="テキスト ボックス 529"/>
        <xdr:cNvSpPr txBox="1"/>
      </xdr:nvSpPr>
      <xdr:spPr>
        <a:xfrm>
          <a:off x="1411605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1365" cy="259080"/>
    <xdr:sp macro="" textlink="">
      <xdr:nvSpPr>
        <xdr:cNvPr id="531" name="テキスト ボックス 530"/>
        <xdr:cNvSpPr txBox="1"/>
      </xdr:nvSpPr>
      <xdr:spPr>
        <a:xfrm>
          <a:off x="132461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1365" cy="259080"/>
    <xdr:sp macro="" textlink="">
      <xdr:nvSpPr>
        <xdr:cNvPr id="532" name="テキスト ボックス 531"/>
        <xdr:cNvSpPr txBox="1"/>
      </xdr:nvSpPr>
      <xdr:spPr>
        <a:xfrm>
          <a:off x="1237234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32</xdr:row>
      <xdr:rowOff>92075</xdr:rowOff>
    </xdr:from>
    <xdr:to xmlns:xdr="http://schemas.openxmlformats.org/drawingml/2006/spreadsheetDrawing">
      <xdr:col>85</xdr:col>
      <xdr:colOff>177800</xdr:colOff>
      <xdr:row>33</xdr:row>
      <xdr:rowOff>22225</xdr:rowOff>
    </xdr:to>
    <xdr:sp macro="" textlink="">
      <xdr:nvSpPr>
        <xdr:cNvPr id="533" name="楕円 532"/>
        <xdr:cNvSpPr/>
      </xdr:nvSpPr>
      <xdr:spPr>
        <a:xfrm>
          <a:off x="15944850" y="53816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31</xdr:row>
      <xdr:rowOff>114935</xdr:rowOff>
    </xdr:from>
    <xdr:ext cx="598170" cy="259080"/>
    <xdr:sp macro="" textlink="">
      <xdr:nvSpPr>
        <xdr:cNvPr id="534" name="消防費該当値テキスト"/>
        <xdr:cNvSpPr txBox="1"/>
      </xdr:nvSpPr>
      <xdr:spPr>
        <a:xfrm>
          <a:off x="16046450" y="52393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144,566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35</xdr:row>
      <xdr:rowOff>100330</xdr:rowOff>
    </xdr:from>
    <xdr:to xmlns:xdr="http://schemas.openxmlformats.org/drawingml/2006/spreadsheetDrawing">
      <xdr:col>81</xdr:col>
      <xdr:colOff>101600</xdr:colOff>
      <xdr:row>36</xdr:row>
      <xdr:rowOff>30480</xdr:rowOff>
    </xdr:to>
    <xdr:sp macro="" textlink="">
      <xdr:nvSpPr>
        <xdr:cNvPr id="535" name="楕円 534"/>
        <xdr:cNvSpPr/>
      </xdr:nvSpPr>
      <xdr:spPr>
        <a:xfrm>
          <a:off x="15121890" y="58851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34</xdr:row>
      <xdr:rowOff>46990</xdr:rowOff>
    </xdr:from>
    <xdr:ext cx="533400" cy="259080"/>
    <xdr:sp macro="" textlink="">
      <xdr:nvSpPr>
        <xdr:cNvPr id="536" name="テキスト ボックス 535"/>
        <xdr:cNvSpPr txBox="1"/>
      </xdr:nvSpPr>
      <xdr:spPr>
        <a:xfrm>
          <a:off x="14912975" y="56667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93980</xdr:rowOff>
    </xdr:from>
    <xdr:to xmlns:xdr="http://schemas.openxmlformats.org/drawingml/2006/spreadsheetDrawing">
      <xdr:col>76</xdr:col>
      <xdr:colOff>165100</xdr:colOff>
      <xdr:row>37</xdr:row>
      <xdr:rowOff>24130</xdr:rowOff>
    </xdr:to>
    <xdr:sp macro="" textlink="">
      <xdr:nvSpPr>
        <xdr:cNvPr id="537" name="楕円 536"/>
        <xdr:cNvSpPr/>
      </xdr:nvSpPr>
      <xdr:spPr>
        <a:xfrm>
          <a:off x="14251940" y="60439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40640</xdr:rowOff>
    </xdr:from>
    <xdr:ext cx="533400" cy="258445"/>
    <xdr:sp macro="" textlink="">
      <xdr:nvSpPr>
        <xdr:cNvPr id="538" name="テキスト ボックス 537"/>
        <xdr:cNvSpPr txBox="1"/>
      </xdr:nvSpPr>
      <xdr:spPr>
        <a:xfrm>
          <a:off x="14039215" y="582549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54,336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122555</xdr:rowOff>
    </xdr:from>
    <xdr:to xmlns:xdr="http://schemas.openxmlformats.org/drawingml/2006/spreadsheetDrawing">
      <xdr:col>72</xdr:col>
      <xdr:colOff>38100</xdr:colOff>
      <xdr:row>37</xdr:row>
      <xdr:rowOff>52705</xdr:rowOff>
    </xdr:to>
    <xdr:sp macro="" textlink="">
      <xdr:nvSpPr>
        <xdr:cNvPr id="539" name="楕円 538"/>
        <xdr:cNvSpPr/>
      </xdr:nvSpPr>
      <xdr:spPr>
        <a:xfrm>
          <a:off x="13381990" y="607250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69215</xdr:rowOff>
    </xdr:from>
    <xdr:ext cx="533400" cy="259080"/>
    <xdr:sp macro="" textlink="">
      <xdr:nvSpPr>
        <xdr:cNvPr id="540" name="テキスト ボックス 539"/>
        <xdr:cNvSpPr txBox="1"/>
      </xdr:nvSpPr>
      <xdr:spPr>
        <a:xfrm>
          <a:off x="13169265" y="58540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104775</xdr:rowOff>
    </xdr:from>
    <xdr:to xmlns:xdr="http://schemas.openxmlformats.org/drawingml/2006/spreadsheetDrawing">
      <xdr:col>67</xdr:col>
      <xdr:colOff>101600</xdr:colOff>
      <xdr:row>37</xdr:row>
      <xdr:rowOff>34925</xdr:rowOff>
    </xdr:to>
    <xdr:sp macro="" textlink="">
      <xdr:nvSpPr>
        <xdr:cNvPr id="541" name="楕円 540"/>
        <xdr:cNvSpPr/>
      </xdr:nvSpPr>
      <xdr:spPr>
        <a:xfrm>
          <a:off x="12508230" y="60547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52070</xdr:rowOff>
    </xdr:from>
    <xdr:ext cx="533400" cy="257810"/>
    <xdr:sp macro="" textlink="">
      <xdr:nvSpPr>
        <xdr:cNvPr id="542" name="テキスト ボックス 541"/>
        <xdr:cNvSpPr txBox="1"/>
      </xdr:nvSpPr>
      <xdr:spPr>
        <a:xfrm>
          <a:off x="12299315" y="58369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3" name="正方形/長方形 542"/>
        <xdr:cNvSpPr/>
      </xdr:nvSpPr>
      <xdr:spPr>
        <a:xfrm>
          <a:off x="1219835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4" name="正方形/長方形 543"/>
        <xdr:cNvSpPr/>
      </xdr:nvSpPr>
      <xdr:spPr>
        <a:xfrm>
          <a:off x="123215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5" name="正方形/長方形 544"/>
        <xdr:cNvSpPr/>
      </xdr:nvSpPr>
      <xdr:spPr>
        <a:xfrm>
          <a:off x="123215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6" name="正方形/長方形 545"/>
        <xdr:cNvSpPr/>
      </xdr:nvSpPr>
      <xdr:spPr>
        <a:xfrm>
          <a:off x="1331849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7" name="正方形/長方形 546"/>
        <xdr:cNvSpPr/>
      </xdr:nvSpPr>
      <xdr:spPr>
        <a:xfrm>
          <a:off x="1331849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8" name="正方形/長方形 547"/>
        <xdr:cNvSpPr/>
      </xdr:nvSpPr>
      <xdr:spPr>
        <a:xfrm>
          <a:off x="1443863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9" name="正方形/長方形 548"/>
        <xdr:cNvSpPr/>
      </xdr:nvSpPr>
      <xdr:spPr>
        <a:xfrm>
          <a:off x="1443863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90,015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83185</xdr:rowOff>
    </xdr:to>
    <xdr:sp macro="" textlink="">
      <xdr:nvSpPr>
        <xdr:cNvPr id="550" name="正方形/長方形 549"/>
        <xdr:cNvSpPr/>
      </xdr:nvSpPr>
      <xdr:spPr>
        <a:xfrm>
          <a:off x="1219835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8615" cy="224790"/>
    <xdr:sp macro="" textlink="">
      <xdr:nvSpPr>
        <xdr:cNvPr id="551" name="テキスト ボックス 550"/>
        <xdr:cNvSpPr txBox="1"/>
      </xdr:nvSpPr>
      <xdr:spPr>
        <a:xfrm>
          <a:off x="12160250" y="777240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83185</xdr:rowOff>
    </xdr:from>
    <xdr:to xmlns:xdr="http://schemas.openxmlformats.org/drawingml/2006/spreadsheetDrawing">
      <xdr:col>89</xdr:col>
      <xdr:colOff>177800</xdr:colOff>
      <xdr:row>61</xdr:row>
      <xdr:rowOff>83185</xdr:rowOff>
    </xdr:to>
    <xdr:cxnSp macro="">
      <xdr:nvCxnSpPr>
        <xdr:cNvPr id="552" name="直線コネクタ 551"/>
        <xdr:cNvCxnSpPr/>
      </xdr:nvCxnSpPr>
      <xdr:spPr>
        <a:xfrm>
          <a:off x="1219835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58</xdr:row>
      <xdr:rowOff>139700</xdr:rowOff>
    </xdr:from>
    <xdr:to xmlns:xdr="http://schemas.openxmlformats.org/drawingml/2006/spreadsheetDrawing">
      <xdr:col>89</xdr:col>
      <xdr:colOff>177800</xdr:colOff>
      <xdr:row>58</xdr:row>
      <xdr:rowOff>139700</xdr:rowOff>
    </xdr:to>
    <xdr:cxnSp macro="">
      <xdr:nvCxnSpPr>
        <xdr:cNvPr id="553" name="直線コネクタ 552"/>
        <xdr:cNvCxnSpPr/>
      </xdr:nvCxnSpPr>
      <xdr:spPr>
        <a:xfrm>
          <a:off x="12198350" y="9721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57</xdr:row>
      <xdr:rowOff>165100</xdr:rowOff>
    </xdr:from>
    <xdr:ext cx="248285" cy="258445"/>
    <xdr:sp macro="" textlink="">
      <xdr:nvSpPr>
        <xdr:cNvPr id="554" name="テキスト ボックス 553"/>
        <xdr:cNvSpPr txBox="1"/>
      </xdr:nvSpPr>
      <xdr:spPr>
        <a:xfrm>
          <a:off x="11953240" y="958215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25400</xdr:rowOff>
    </xdr:from>
    <xdr:to xmlns:xdr="http://schemas.openxmlformats.org/drawingml/2006/spreadsheetDrawing">
      <xdr:col>89</xdr:col>
      <xdr:colOff>177800</xdr:colOff>
      <xdr:row>56</xdr:row>
      <xdr:rowOff>25400</xdr:rowOff>
    </xdr:to>
    <xdr:cxnSp macro="">
      <xdr:nvCxnSpPr>
        <xdr:cNvPr id="555" name="直線コネクタ 554"/>
        <xdr:cNvCxnSpPr/>
      </xdr:nvCxnSpPr>
      <xdr:spPr>
        <a:xfrm>
          <a:off x="12198350" y="9277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55</xdr:row>
      <xdr:rowOff>54610</xdr:rowOff>
    </xdr:from>
    <xdr:ext cx="594995" cy="257810"/>
    <xdr:sp macro="" textlink="">
      <xdr:nvSpPr>
        <xdr:cNvPr id="556" name="テキスト ボックス 555"/>
        <xdr:cNvSpPr txBox="1"/>
      </xdr:nvSpPr>
      <xdr:spPr>
        <a:xfrm>
          <a:off x="11614150" y="914146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83185</xdr:rowOff>
    </xdr:from>
    <xdr:to xmlns:xdr="http://schemas.openxmlformats.org/drawingml/2006/spreadsheetDrawing">
      <xdr:col>89</xdr:col>
      <xdr:colOff>177800</xdr:colOff>
      <xdr:row>53</xdr:row>
      <xdr:rowOff>83185</xdr:rowOff>
    </xdr:to>
    <xdr:cxnSp macro="">
      <xdr:nvCxnSpPr>
        <xdr:cNvPr id="557" name="直線コネクタ 556"/>
        <xdr:cNvCxnSpPr/>
      </xdr:nvCxnSpPr>
      <xdr:spPr>
        <a:xfrm>
          <a:off x="12198350" y="8839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52</xdr:row>
      <xdr:rowOff>111760</xdr:rowOff>
    </xdr:from>
    <xdr:ext cx="594995" cy="258445"/>
    <xdr:sp macro="" textlink="">
      <xdr:nvSpPr>
        <xdr:cNvPr id="558" name="テキスト ボックス 557"/>
        <xdr:cNvSpPr txBox="1"/>
      </xdr:nvSpPr>
      <xdr:spPr>
        <a:xfrm>
          <a:off x="11614150" y="87033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139700</xdr:rowOff>
    </xdr:from>
    <xdr:to xmlns:xdr="http://schemas.openxmlformats.org/drawingml/2006/spreadsheetDrawing">
      <xdr:col>89</xdr:col>
      <xdr:colOff>177800</xdr:colOff>
      <xdr:row>50</xdr:row>
      <xdr:rowOff>139700</xdr:rowOff>
    </xdr:to>
    <xdr:cxnSp macro="">
      <xdr:nvCxnSpPr>
        <xdr:cNvPr id="559" name="直線コネクタ 558"/>
        <xdr:cNvCxnSpPr/>
      </xdr:nvCxnSpPr>
      <xdr:spPr>
        <a:xfrm>
          <a:off x="12198350" y="8401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165100</xdr:rowOff>
    </xdr:from>
    <xdr:ext cx="594995" cy="258445"/>
    <xdr:sp macro="" textlink="">
      <xdr:nvSpPr>
        <xdr:cNvPr id="560" name="テキスト ボックス 559"/>
        <xdr:cNvSpPr txBox="1"/>
      </xdr:nvSpPr>
      <xdr:spPr>
        <a:xfrm>
          <a:off x="11614150" y="826135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1" name="直線コネクタ 560"/>
        <xdr:cNvCxnSpPr/>
      </xdr:nvCxnSpPr>
      <xdr:spPr>
        <a:xfrm>
          <a:off x="1219835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4995" cy="257810"/>
    <xdr:sp macro="" textlink="">
      <xdr:nvSpPr>
        <xdr:cNvPr id="562" name="テキスト ボックス 561"/>
        <xdr:cNvSpPr txBox="1"/>
      </xdr:nvSpPr>
      <xdr:spPr>
        <a:xfrm>
          <a:off x="11614150" y="782066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83185</xdr:rowOff>
    </xdr:to>
    <xdr:sp macro="" textlink="">
      <xdr:nvSpPr>
        <xdr:cNvPr id="563" name="教育費グラフ枠"/>
        <xdr:cNvSpPr/>
      </xdr:nvSpPr>
      <xdr:spPr>
        <a:xfrm>
          <a:off x="1219835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45720</xdr:rowOff>
    </xdr:from>
    <xdr:to xmlns:xdr="http://schemas.openxmlformats.org/drawingml/2006/spreadsheetDrawing">
      <xdr:col>85</xdr:col>
      <xdr:colOff>126365</xdr:colOff>
      <xdr:row>57</xdr:row>
      <xdr:rowOff>55880</xdr:rowOff>
    </xdr:to>
    <xdr:cxnSp macro="">
      <xdr:nvCxnSpPr>
        <xdr:cNvPr id="564" name="直線コネクタ 563"/>
        <xdr:cNvCxnSpPr/>
      </xdr:nvCxnSpPr>
      <xdr:spPr>
        <a:xfrm flipV="1">
          <a:off x="15993745" y="8307070"/>
          <a:ext cx="1270" cy="1165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59690</xdr:rowOff>
    </xdr:from>
    <xdr:ext cx="534035" cy="258445"/>
    <xdr:sp macro="" textlink="">
      <xdr:nvSpPr>
        <xdr:cNvPr id="565" name="教育費最小値テキスト"/>
        <xdr:cNvSpPr txBox="1"/>
      </xdr:nvSpPr>
      <xdr:spPr>
        <a:xfrm>
          <a:off x="16046450" y="94767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55,817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55880</xdr:rowOff>
    </xdr:from>
    <xdr:to xmlns:xdr="http://schemas.openxmlformats.org/drawingml/2006/spreadsheetDrawing">
      <xdr:col>86</xdr:col>
      <xdr:colOff>25400</xdr:colOff>
      <xdr:row>57</xdr:row>
      <xdr:rowOff>55880</xdr:rowOff>
    </xdr:to>
    <xdr:cxnSp macro="">
      <xdr:nvCxnSpPr>
        <xdr:cNvPr id="566" name="直線コネクタ 565"/>
        <xdr:cNvCxnSpPr/>
      </xdr:nvCxnSpPr>
      <xdr:spPr>
        <a:xfrm>
          <a:off x="15906750" y="947293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48</xdr:row>
      <xdr:rowOff>163830</xdr:rowOff>
    </xdr:from>
    <xdr:ext cx="598170" cy="258445"/>
    <xdr:sp macro="" textlink="">
      <xdr:nvSpPr>
        <xdr:cNvPr id="567" name="教育費最大値テキスト"/>
        <xdr:cNvSpPr txBox="1"/>
      </xdr:nvSpPr>
      <xdr:spPr>
        <a:xfrm>
          <a:off x="16046450" y="80949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320,496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45720</xdr:rowOff>
    </xdr:from>
    <xdr:to xmlns:xdr="http://schemas.openxmlformats.org/drawingml/2006/spreadsheetDrawing">
      <xdr:col>86</xdr:col>
      <xdr:colOff>25400</xdr:colOff>
      <xdr:row>50</xdr:row>
      <xdr:rowOff>45720</xdr:rowOff>
    </xdr:to>
    <xdr:cxnSp macro="">
      <xdr:nvCxnSpPr>
        <xdr:cNvPr id="568" name="直線コネクタ 567"/>
        <xdr:cNvCxnSpPr/>
      </xdr:nvCxnSpPr>
      <xdr:spPr>
        <a:xfrm>
          <a:off x="15906750" y="83070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52</xdr:row>
      <xdr:rowOff>164465</xdr:rowOff>
    </xdr:from>
    <xdr:to xmlns:xdr="http://schemas.openxmlformats.org/drawingml/2006/spreadsheetDrawing">
      <xdr:col>85</xdr:col>
      <xdr:colOff>127000</xdr:colOff>
      <xdr:row>54</xdr:row>
      <xdr:rowOff>114300</xdr:rowOff>
    </xdr:to>
    <xdr:cxnSp macro="">
      <xdr:nvCxnSpPr>
        <xdr:cNvPr id="569" name="直線コネクタ 568"/>
        <xdr:cNvCxnSpPr/>
      </xdr:nvCxnSpPr>
      <xdr:spPr>
        <a:xfrm flipV="1">
          <a:off x="15172690" y="8756015"/>
          <a:ext cx="822960" cy="280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157480</xdr:rowOff>
    </xdr:from>
    <xdr:ext cx="598170" cy="257810"/>
    <xdr:sp macro="" textlink="">
      <xdr:nvSpPr>
        <xdr:cNvPr id="570" name="教育費平均値テキスト"/>
        <xdr:cNvSpPr txBox="1"/>
      </xdr:nvSpPr>
      <xdr:spPr>
        <a:xfrm>
          <a:off x="16046450" y="9079230"/>
          <a:ext cx="5981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130,327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7620</xdr:rowOff>
    </xdr:from>
    <xdr:to xmlns:xdr="http://schemas.openxmlformats.org/drawingml/2006/spreadsheetDrawing">
      <xdr:col>85</xdr:col>
      <xdr:colOff>177800</xdr:colOff>
      <xdr:row>55</xdr:row>
      <xdr:rowOff>109220</xdr:rowOff>
    </xdr:to>
    <xdr:sp macro="" textlink="">
      <xdr:nvSpPr>
        <xdr:cNvPr id="571" name="フローチャート: 判断 570"/>
        <xdr:cNvSpPr/>
      </xdr:nvSpPr>
      <xdr:spPr>
        <a:xfrm>
          <a:off x="15944850" y="909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77470</xdr:rowOff>
    </xdr:from>
    <xdr:to xmlns:xdr="http://schemas.openxmlformats.org/drawingml/2006/spreadsheetDrawing">
      <xdr:col>81</xdr:col>
      <xdr:colOff>50800</xdr:colOff>
      <xdr:row>54</xdr:row>
      <xdr:rowOff>114300</xdr:rowOff>
    </xdr:to>
    <xdr:cxnSp macro="">
      <xdr:nvCxnSpPr>
        <xdr:cNvPr id="572" name="直線コネクタ 571"/>
        <xdr:cNvCxnSpPr/>
      </xdr:nvCxnSpPr>
      <xdr:spPr>
        <a:xfrm>
          <a:off x="14302740" y="8999220"/>
          <a:ext cx="86995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55</xdr:row>
      <xdr:rowOff>60325</xdr:rowOff>
    </xdr:from>
    <xdr:to xmlns:xdr="http://schemas.openxmlformats.org/drawingml/2006/spreadsheetDrawing">
      <xdr:col>81</xdr:col>
      <xdr:colOff>101600</xdr:colOff>
      <xdr:row>55</xdr:row>
      <xdr:rowOff>161925</xdr:rowOff>
    </xdr:to>
    <xdr:sp macro="" textlink="">
      <xdr:nvSpPr>
        <xdr:cNvPr id="573" name="フローチャート: 判断 572"/>
        <xdr:cNvSpPr/>
      </xdr:nvSpPr>
      <xdr:spPr>
        <a:xfrm>
          <a:off x="15121890" y="914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55</xdr:row>
      <xdr:rowOff>153035</xdr:rowOff>
    </xdr:from>
    <xdr:ext cx="598170" cy="258445"/>
    <xdr:sp macro="" textlink="">
      <xdr:nvSpPr>
        <xdr:cNvPr id="574" name="テキスト ボックス 573"/>
        <xdr:cNvSpPr txBox="1"/>
      </xdr:nvSpPr>
      <xdr:spPr>
        <a:xfrm>
          <a:off x="14880590" y="92398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118,750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77470</xdr:rowOff>
    </xdr:from>
    <xdr:to xmlns:xdr="http://schemas.openxmlformats.org/drawingml/2006/spreadsheetDrawing">
      <xdr:col>76</xdr:col>
      <xdr:colOff>114300</xdr:colOff>
      <xdr:row>55</xdr:row>
      <xdr:rowOff>31115</xdr:rowOff>
    </xdr:to>
    <xdr:cxnSp macro="">
      <xdr:nvCxnSpPr>
        <xdr:cNvPr id="575" name="直線コネクタ 574"/>
        <xdr:cNvCxnSpPr/>
      </xdr:nvCxnSpPr>
      <xdr:spPr>
        <a:xfrm flipV="1">
          <a:off x="13432790" y="8999220"/>
          <a:ext cx="86995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55</xdr:row>
      <xdr:rowOff>72390</xdr:rowOff>
    </xdr:from>
    <xdr:to xmlns:xdr="http://schemas.openxmlformats.org/drawingml/2006/spreadsheetDrawing">
      <xdr:col>76</xdr:col>
      <xdr:colOff>165100</xdr:colOff>
      <xdr:row>56</xdr:row>
      <xdr:rowOff>2540</xdr:rowOff>
    </xdr:to>
    <xdr:sp macro="" textlink="">
      <xdr:nvSpPr>
        <xdr:cNvPr id="576" name="フローチャート: 判断 575"/>
        <xdr:cNvSpPr/>
      </xdr:nvSpPr>
      <xdr:spPr>
        <a:xfrm>
          <a:off x="14251940" y="91592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55</xdr:row>
      <xdr:rowOff>165100</xdr:rowOff>
    </xdr:from>
    <xdr:ext cx="598170" cy="259080"/>
    <xdr:sp macro="" textlink="">
      <xdr:nvSpPr>
        <xdr:cNvPr id="577" name="テキスト ボックス 576"/>
        <xdr:cNvSpPr txBox="1"/>
      </xdr:nvSpPr>
      <xdr:spPr>
        <a:xfrm>
          <a:off x="14006830" y="92519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55</xdr:row>
      <xdr:rowOff>18415</xdr:rowOff>
    </xdr:from>
    <xdr:to xmlns:xdr="http://schemas.openxmlformats.org/drawingml/2006/spreadsheetDrawing">
      <xdr:col>71</xdr:col>
      <xdr:colOff>177800</xdr:colOff>
      <xdr:row>55</xdr:row>
      <xdr:rowOff>31115</xdr:rowOff>
    </xdr:to>
    <xdr:cxnSp macro="">
      <xdr:nvCxnSpPr>
        <xdr:cNvPr id="578" name="直線コネクタ 577"/>
        <xdr:cNvCxnSpPr/>
      </xdr:nvCxnSpPr>
      <xdr:spPr>
        <a:xfrm>
          <a:off x="12559030" y="9105265"/>
          <a:ext cx="87376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55</xdr:row>
      <xdr:rowOff>117475</xdr:rowOff>
    </xdr:from>
    <xdr:to xmlns:xdr="http://schemas.openxmlformats.org/drawingml/2006/spreadsheetDrawing">
      <xdr:col>72</xdr:col>
      <xdr:colOff>38100</xdr:colOff>
      <xdr:row>56</xdr:row>
      <xdr:rowOff>47625</xdr:rowOff>
    </xdr:to>
    <xdr:sp macro="" textlink="">
      <xdr:nvSpPr>
        <xdr:cNvPr id="579" name="フローチャート: 判断 578"/>
        <xdr:cNvSpPr/>
      </xdr:nvSpPr>
      <xdr:spPr>
        <a:xfrm>
          <a:off x="13381990" y="920432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56</xdr:row>
      <xdr:rowOff>38735</xdr:rowOff>
    </xdr:from>
    <xdr:ext cx="598170" cy="259080"/>
    <xdr:sp macro="" textlink="">
      <xdr:nvSpPr>
        <xdr:cNvPr id="580" name="テキスト ボックス 579"/>
        <xdr:cNvSpPr txBox="1"/>
      </xdr:nvSpPr>
      <xdr:spPr>
        <a:xfrm>
          <a:off x="13136880" y="92906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55</xdr:row>
      <xdr:rowOff>140335</xdr:rowOff>
    </xdr:from>
    <xdr:to xmlns:xdr="http://schemas.openxmlformats.org/drawingml/2006/spreadsheetDrawing">
      <xdr:col>67</xdr:col>
      <xdr:colOff>101600</xdr:colOff>
      <xdr:row>56</xdr:row>
      <xdr:rowOff>70485</xdr:rowOff>
    </xdr:to>
    <xdr:sp macro="" textlink="">
      <xdr:nvSpPr>
        <xdr:cNvPr id="581" name="フローチャート: 判断 580"/>
        <xdr:cNvSpPr/>
      </xdr:nvSpPr>
      <xdr:spPr>
        <a:xfrm>
          <a:off x="12508230" y="92271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56</xdr:row>
      <xdr:rowOff>61595</xdr:rowOff>
    </xdr:from>
    <xdr:ext cx="598170" cy="258445"/>
    <xdr:sp macro="" textlink="">
      <xdr:nvSpPr>
        <xdr:cNvPr id="582" name="テキスト ボックス 581"/>
        <xdr:cNvSpPr txBox="1"/>
      </xdr:nvSpPr>
      <xdr:spPr>
        <a:xfrm>
          <a:off x="12266930" y="93135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3" name="テキスト ボックス 582"/>
        <xdr:cNvSpPr txBox="1"/>
      </xdr:nvSpPr>
      <xdr:spPr>
        <a:xfrm>
          <a:off x="1580896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1365" cy="259080"/>
    <xdr:sp macro="" textlink="">
      <xdr:nvSpPr>
        <xdr:cNvPr id="584" name="テキスト ボックス 583"/>
        <xdr:cNvSpPr txBox="1"/>
      </xdr:nvSpPr>
      <xdr:spPr>
        <a:xfrm>
          <a:off x="149860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1365" cy="259080"/>
    <xdr:sp macro="" textlink="">
      <xdr:nvSpPr>
        <xdr:cNvPr id="585" name="テキスト ボックス 584"/>
        <xdr:cNvSpPr txBox="1"/>
      </xdr:nvSpPr>
      <xdr:spPr>
        <a:xfrm>
          <a:off x="1411605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1365" cy="259080"/>
    <xdr:sp macro="" textlink="">
      <xdr:nvSpPr>
        <xdr:cNvPr id="586" name="テキスト ボックス 585"/>
        <xdr:cNvSpPr txBox="1"/>
      </xdr:nvSpPr>
      <xdr:spPr>
        <a:xfrm>
          <a:off x="132461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1365" cy="259080"/>
    <xdr:sp macro="" textlink="">
      <xdr:nvSpPr>
        <xdr:cNvPr id="587" name="テキスト ボックス 586"/>
        <xdr:cNvSpPr txBox="1"/>
      </xdr:nvSpPr>
      <xdr:spPr>
        <a:xfrm>
          <a:off x="1237234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52</xdr:row>
      <xdr:rowOff>113665</xdr:rowOff>
    </xdr:from>
    <xdr:to xmlns:xdr="http://schemas.openxmlformats.org/drawingml/2006/spreadsheetDrawing">
      <xdr:col>85</xdr:col>
      <xdr:colOff>177800</xdr:colOff>
      <xdr:row>53</xdr:row>
      <xdr:rowOff>43815</xdr:rowOff>
    </xdr:to>
    <xdr:sp macro="" textlink="">
      <xdr:nvSpPr>
        <xdr:cNvPr id="588" name="楕円 587"/>
        <xdr:cNvSpPr/>
      </xdr:nvSpPr>
      <xdr:spPr>
        <a:xfrm>
          <a:off x="15944850" y="87052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51</xdr:row>
      <xdr:rowOff>136525</xdr:rowOff>
    </xdr:from>
    <xdr:ext cx="598170" cy="258445"/>
    <xdr:sp macro="" textlink="">
      <xdr:nvSpPr>
        <xdr:cNvPr id="589" name="教育費該当値テキスト"/>
        <xdr:cNvSpPr txBox="1"/>
      </xdr:nvSpPr>
      <xdr:spPr>
        <a:xfrm>
          <a:off x="16046450" y="85629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219,648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63500</xdr:rowOff>
    </xdr:from>
    <xdr:to xmlns:xdr="http://schemas.openxmlformats.org/drawingml/2006/spreadsheetDrawing">
      <xdr:col>81</xdr:col>
      <xdr:colOff>101600</xdr:colOff>
      <xdr:row>54</xdr:row>
      <xdr:rowOff>165100</xdr:rowOff>
    </xdr:to>
    <xdr:sp macro="" textlink="">
      <xdr:nvSpPr>
        <xdr:cNvPr id="590" name="楕円 589"/>
        <xdr:cNvSpPr/>
      </xdr:nvSpPr>
      <xdr:spPr>
        <a:xfrm>
          <a:off x="15121890" y="898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53</xdr:row>
      <xdr:rowOff>10160</xdr:rowOff>
    </xdr:from>
    <xdr:ext cx="598170" cy="259080"/>
    <xdr:sp macro="" textlink="">
      <xdr:nvSpPr>
        <xdr:cNvPr id="591" name="テキスト ボックス 590"/>
        <xdr:cNvSpPr txBox="1"/>
      </xdr:nvSpPr>
      <xdr:spPr>
        <a:xfrm>
          <a:off x="14880590" y="87668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155,607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26670</xdr:rowOff>
    </xdr:from>
    <xdr:to xmlns:xdr="http://schemas.openxmlformats.org/drawingml/2006/spreadsheetDrawing">
      <xdr:col>76</xdr:col>
      <xdr:colOff>165100</xdr:colOff>
      <xdr:row>54</xdr:row>
      <xdr:rowOff>128270</xdr:rowOff>
    </xdr:to>
    <xdr:sp macro="" textlink="">
      <xdr:nvSpPr>
        <xdr:cNvPr id="592" name="楕円 591"/>
        <xdr:cNvSpPr/>
      </xdr:nvSpPr>
      <xdr:spPr>
        <a:xfrm>
          <a:off x="14251940" y="894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52</xdr:row>
      <xdr:rowOff>144780</xdr:rowOff>
    </xdr:from>
    <xdr:ext cx="598170" cy="258445"/>
    <xdr:sp macro="" textlink="">
      <xdr:nvSpPr>
        <xdr:cNvPr id="593" name="テキスト ボックス 592"/>
        <xdr:cNvSpPr txBox="1"/>
      </xdr:nvSpPr>
      <xdr:spPr>
        <a:xfrm>
          <a:off x="14006830" y="87363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163,669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151765</xdr:rowOff>
    </xdr:from>
    <xdr:to xmlns:xdr="http://schemas.openxmlformats.org/drawingml/2006/spreadsheetDrawing">
      <xdr:col>72</xdr:col>
      <xdr:colOff>38100</xdr:colOff>
      <xdr:row>55</xdr:row>
      <xdr:rowOff>81915</xdr:rowOff>
    </xdr:to>
    <xdr:sp macro="" textlink="">
      <xdr:nvSpPr>
        <xdr:cNvPr id="594" name="楕円 593"/>
        <xdr:cNvSpPr/>
      </xdr:nvSpPr>
      <xdr:spPr>
        <a:xfrm>
          <a:off x="13381990" y="907351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53</xdr:row>
      <xdr:rowOff>98425</xdr:rowOff>
    </xdr:from>
    <xdr:ext cx="598170" cy="257810"/>
    <xdr:sp macro="" textlink="">
      <xdr:nvSpPr>
        <xdr:cNvPr id="595" name="テキスト ボックス 594"/>
        <xdr:cNvSpPr txBox="1"/>
      </xdr:nvSpPr>
      <xdr:spPr>
        <a:xfrm>
          <a:off x="13136880" y="8855075"/>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136,314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139065</xdr:rowOff>
    </xdr:from>
    <xdr:to xmlns:xdr="http://schemas.openxmlformats.org/drawingml/2006/spreadsheetDrawing">
      <xdr:col>67</xdr:col>
      <xdr:colOff>101600</xdr:colOff>
      <xdr:row>55</xdr:row>
      <xdr:rowOff>69215</xdr:rowOff>
    </xdr:to>
    <xdr:sp macro="" textlink="">
      <xdr:nvSpPr>
        <xdr:cNvPr id="596" name="楕円 595"/>
        <xdr:cNvSpPr/>
      </xdr:nvSpPr>
      <xdr:spPr>
        <a:xfrm>
          <a:off x="12508230" y="90608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53</xdr:row>
      <xdr:rowOff>86360</xdr:rowOff>
    </xdr:from>
    <xdr:ext cx="598170" cy="257810"/>
    <xdr:sp macro="" textlink="">
      <xdr:nvSpPr>
        <xdr:cNvPr id="597" name="テキスト ボックス 596"/>
        <xdr:cNvSpPr txBox="1"/>
      </xdr:nvSpPr>
      <xdr:spPr>
        <a:xfrm>
          <a:off x="12266930" y="8843010"/>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8" name="正方形/長方形 597"/>
        <xdr:cNvSpPr/>
      </xdr:nvSpPr>
      <xdr:spPr>
        <a:xfrm>
          <a:off x="1219835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9" name="正方形/長方形 598"/>
        <xdr:cNvSpPr/>
      </xdr:nvSpPr>
      <xdr:spPr>
        <a:xfrm>
          <a:off x="123215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0" name="正方形/長方形 599"/>
        <xdr:cNvSpPr/>
      </xdr:nvSpPr>
      <xdr:spPr>
        <a:xfrm>
          <a:off x="123215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1" name="正方形/長方形 600"/>
        <xdr:cNvSpPr/>
      </xdr:nvSpPr>
      <xdr:spPr>
        <a:xfrm>
          <a:off x="1331849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2" name="正方形/長方形 601"/>
        <xdr:cNvSpPr/>
      </xdr:nvSpPr>
      <xdr:spPr>
        <a:xfrm>
          <a:off x="1331849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3" name="正方形/長方形 602"/>
        <xdr:cNvSpPr/>
      </xdr:nvSpPr>
      <xdr:spPr>
        <a:xfrm>
          <a:off x="1443863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4" name="正方形/長方形 603"/>
        <xdr:cNvSpPr/>
      </xdr:nvSpPr>
      <xdr:spPr>
        <a:xfrm>
          <a:off x="1443863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83185</xdr:rowOff>
    </xdr:to>
    <xdr:sp macro="" textlink="">
      <xdr:nvSpPr>
        <xdr:cNvPr id="605" name="正方形/長方形 604"/>
        <xdr:cNvSpPr/>
      </xdr:nvSpPr>
      <xdr:spPr>
        <a:xfrm>
          <a:off x="1219835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8615" cy="224790"/>
    <xdr:sp macro="" textlink="">
      <xdr:nvSpPr>
        <xdr:cNvPr id="606" name="テキスト ボックス 605"/>
        <xdr:cNvSpPr txBox="1"/>
      </xdr:nvSpPr>
      <xdr:spPr>
        <a:xfrm>
          <a:off x="12160250" y="1107440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83185</xdr:rowOff>
    </xdr:from>
    <xdr:to xmlns:xdr="http://schemas.openxmlformats.org/drawingml/2006/spreadsheetDrawing">
      <xdr:col>89</xdr:col>
      <xdr:colOff>177800</xdr:colOff>
      <xdr:row>81</xdr:row>
      <xdr:rowOff>83185</xdr:rowOff>
    </xdr:to>
    <xdr:cxnSp macro="">
      <xdr:nvCxnSpPr>
        <xdr:cNvPr id="607" name="直線コネクタ 606"/>
        <xdr:cNvCxnSpPr/>
      </xdr:nvCxnSpPr>
      <xdr:spPr>
        <a:xfrm>
          <a:off x="1219835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08" name="直線コネクタ 607"/>
        <xdr:cNvCxnSpPr/>
      </xdr:nvCxnSpPr>
      <xdr:spPr>
        <a:xfrm>
          <a:off x="12198350" y="131483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8285" cy="258445"/>
    <xdr:sp macro="" textlink="">
      <xdr:nvSpPr>
        <xdr:cNvPr id="609" name="テキスト ボックス 608"/>
        <xdr:cNvSpPr txBox="1"/>
      </xdr:nvSpPr>
      <xdr:spPr>
        <a:xfrm>
          <a:off x="11953240" y="1301242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10" name="直線コネクタ 609"/>
        <xdr:cNvCxnSpPr/>
      </xdr:nvCxnSpPr>
      <xdr:spPr>
        <a:xfrm>
          <a:off x="12198350" y="128339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0860" cy="258445"/>
    <xdr:sp macro="" textlink="">
      <xdr:nvSpPr>
        <xdr:cNvPr id="611" name="テキスト ボックス 610"/>
        <xdr:cNvSpPr txBox="1"/>
      </xdr:nvSpPr>
      <xdr:spPr>
        <a:xfrm>
          <a:off x="11678285" y="1269809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12" name="直線コネクタ 611"/>
        <xdr:cNvCxnSpPr/>
      </xdr:nvCxnSpPr>
      <xdr:spPr>
        <a:xfrm>
          <a:off x="12198350" y="125209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0860" cy="258445"/>
    <xdr:sp macro="" textlink="">
      <xdr:nvSpPr>
        <xdr:cNvPr id="613" name="テキスト ボックス 612"/>
        <xdr:cNvSpPr txBox="1"/>
      </xdr:nvSpPr>
      <xdr:spPr>
        <a:xfrm>
          <a:off x="11678285" y="1238440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14" name="直線コネクタ 613"/>
        <xdr:cNvCxnSpPr/>
      </xdr:nvCxnSpPr>
      <xdr:spPr>
        <a:xfrm>
          <a:off x="12198350" y="122066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6350</xdr:rowOff>
    </xdr:from>
    <xdr:ext cx="530860" cy="258445"/>
    <xdr:sp macro="" textlink="">
      <xdr:nvSpPr>
        <xdr:cNvPr id="615" name="テキスト ボックス 614"/>
        <xdr:cNvSpPr txBox="1"/>
      </xdr:nvSpPr>
      <xdr:spPr>
        <a:xfrm>
          <a:off x="11678285" y="120650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16" name="直線コネクタ 615"/>
        <xdr:cNvCxnSpPr/>
      </xdr:nvCxnSpPr>
      <xdr:spPr>
        <a:xfrm>
          <a:off x="12198350" y="11892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22225</xdr:rowOff>
    </xdr:from>
    <xdr:ext cx="594995" cy="257810"/>
    <xdr:sp macro="" textlink="">
      <xdr:nvSpPr>
        <xdr:cNvPr id="617" name="テキスト ボックス 616"/>
        <xdr:cNvSpPr txBox="1"/>
      </xdr:nvSpPr>
      <xdr:spPr>
        <a:xfrm>
          <a:off x="11614150" y="11750675"/>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18" name="直線コネクタ 617"/>
        <xdr:cNvCxnSpPr/>
      </xdr:nvCxnSpPr>
      <xdr:spPr>
        <a:xfrm>
          <a:off x="12198350" y="115722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94995" cy="259080"/>
    <xdr:sp macro="" textlink="">
      <xdr:nvSpPr>
        <xdr:cNvPr id="619" name="テキスト ボックス 618"/>
        <xdr:cNvSpPr txBox="1"/>
      </xdr:nvSpPr>
      <xdr:spPr>
        <a:xfrm>
          <a:off x="11614150" y="114363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0" name="直線コネクタ 619"/>
        <xdr:cNvCxnSpPr/>
      </xdr:nvCxnSpPr>
      <xdr:spPr>
        <a:xfrm>
          <a:off x="1219835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995" cy="257810"/>
    <xdr:sp macro="" textlink="">
      <xdr:nvSpPr>
        <xdr:cNvPr id="621" name="テキスト ボックス 620"/>
        <xdr:cNvSpPr txBox="1"/>
      </xdr:nvSpPr>
      <xdr:spPr>
        <a:xfrm>
          <a:off x="11614150" y="1112266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83185</xdr:rowOff>
    </xdr:to>
    <xdr:sp macro="" textlink="">
      <xdr:nvSpPr>
        <xdr:cNvPr id="622" name="災害復旧費グラフ枠"/>
        <xdr:cNvSpPr/>
      </xdr:nvSpPr>
      <xdr:spPr>
        <a:xfrm>
          <a:off x="1219835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48895</xdr:rowOff>
    </xdr:from>
    <xdr:to xmlns:xdr="http://schemas.openxmlformats.org/drawingml/2006/spreadsheetDrawing">
      <xdr:col>85</xdr:col>
      <xdr:colOff>126365</xdr:colOff>
      <xdr:row>79</xdr:row>
      <xdr:rowOff>99060</xdr:rowOff>
    </xdr:to>
    <xdr:cxnSp macro="">
      <xdr:nvCxnSpPr>
        <xdr:cNvPr id="623" name="直線コネクタ 622"/>
        <xdr:cNvCxnSpPr/>
      </xdr:nvCxnSpPr>
      <xdr:spPr>
        <a:xfrm flipV="1">
          <a:off x="15993745" y="11777345"/>
          <a:ext cx="1270" cy="1370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102870</xdr:rowOff>
    </xdr:from>
    <xdr:ext cx="248920" cy="259080"/>
    <xdr:sp macro="" textlink="">
      <xdr:nvSpPr>
        <xdr:cNvPr id="624" name="災害復旧費最小値テキスト"/>
        <xdr:cNvSpPr txBox="1"/>
      </xdr:nvSpPr>
      <xdr:spPr>
        <a:xfrm>
          <a:off x="16046450" y="131521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99060</xdr:rowOff>
    </xdr:from>
    <xdr:to xmlns:xdr="http://schemas.openxmlformats.org/drawingml/2006/spreadsheetDrawing">
      <xdr:col>86</xdr:col>
      <xdr:colOff>25400</xdr:colOff>
      <xdr:row>79</xdr:row>
      <xdr:rowOff>99060</xdr:rowOff>
    </xdr:to>
    <xdr:cxnSp macro="">
      <xdr:nvCxnSpPr>
        <xdr:cNvPr id="625" name="直線コネクタ 624"/>
        <xdr:cNvCxnSpPr/>
      </xdr:nvCxnSpPr>
      <xdr:spPr>
        <a:xfrm>
          <a:off x="15906750" y="131483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165100</xdr:rowOff>
    </xdr:from>
    <xdr:ext cx="598170" cy="258445"/>
    <xdr:sp macro="" textlink="">
      <xdr:nvSpPr>
        <xdr:cNvPr id="626" name="災害復旧費最大値テキスト"/>
        <xdr:cNvSpPr txBox="1"/>
      </xdr:nvSpPr>
      <xdr:spPr>
        <a:xfrm>
          <a:off x="16046450" y="115633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130,566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48895</xdr:rowOff>
    </xdr:from>
    <xdr:to xmlns:xdr="http://schemas.openxmlformats.org/drawingml/2006/spreadsheetDrawing">
      <xdr:col>86</xdr:col>
      <xdr:colOff>25400</xdr:colOff>
      <xdr:row>71</xdr:row>
      <xdr:rowOff>48895</xdr:rowOff>
    </xdr:to>
    <xdr:cxnSp macro="">
      <xdr:nvCxnSpPr>
        <xdr:cNvPr id="627" name="直線コネクタ 626"/>
        <xdr:cNvCxnSpPr/>
      </xdr:nvCxnSpPr>
      <xdr:spPr>
        <a:xfrm>
          <a:off x="15906750" y="1177734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99060</xdr:rowOff>
    </xdr:from>
    <xdr:to xmlns:xdr="http://schemas.openxmlformats.org/drawingml/2006/spreadsheetDrawing">
      <xdr:col>85</xdr:col>
      <xdr:colOff>127000</xdr:colOff>
      <xdr:row>79</xdr:row>
      <xdr:rowOff>99060</xdr:rowOff>
    </xdr:to>
    <xdr:cxnSp macro="">
      <xdr:nvCxnSpPr>
        <xdr:cNvPr id="628" name="直線コネクタ 627"/>
        <xdr:cNvCxnSpPr/>
      </xdr:nvCxnSpPr>
      <xdr:spPr>
        <a:xfrm>
          <a:off x="15172690" y="13148310"/>
          <a:ext cx="8229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109220</xdr:rowOff>
    </xdr:from>
    <xdr:ext cx="534035" cy="258445"/>
    <xdr:sp macro="" textlink="">
      <xdr:nvSpPr>
        <xdr:cNvPr id="629" name="災害復旧費平均値テキスト"/>
        <xdr:cNvSpPr txBox="1"/>
      </xdr:nvSpPr>
      <xdr:spPr>
        <a:xfrm>
          <a:off x="16046450" y="12828270"/>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12,225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86360</xdr:rowOff>
    </xdr:from>
    <xdr:to xmlns:xdr="http://schemas.openxmlformats.org/drawingml/2006/spreadsheetDrawing">
      <xdr:col>85</xdr:col>
      <xdr:colOff>177800</xdr:colOff>
      <xdr:row>79</xdr:row>
      <xdr:rowOff>17145</xdr:rowOff>
    </xdr:to>
    <xdr:sp macro="" textlink="">
      <xdr:nvSpPr>
        <xdr:cNvPr id="630" name="フローチャート: 判断 629"/>
        <xdr:cNvSpPr/>
      </xdr:nvSpPr>
      <xdr:spPr>
        <a:xfrm>
          <a:off x="15944850" y="1297051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99060</xdr:rowOff>
    </xdr:from>
    <xdr:to xmlns:xdr="http://schemas.openxmlformats.org/drawingml/2006/spreadsheetDrawing">
      <xdr:col>81</xdr:col>
      <xdr:colOff>50800</xdr:colOff>
      <xdr:row>79</xdr:row>
      <xdr:rowOff>99060</xdr:rowOff>
    </xdr:to>
    <xdr:cxnSp macro="">
      <xdr:nvCxnSpPr>
        <xdr:cNvPr id="631" name="直線コネクタ 630"/>
        <xdr:cNvCxnSpPr/>
      </xdr:nvCxnSpPr>
      <xdr:spPr>
        <a:xfrm>
          <a:off x="14302740" y="1314831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41910</xdr:rowOff>
    </xdr:from>
    <xdr:to xmlns:xdr="http://schemas.openxmlformats.org/drawingml/2006/spreadsheetDrawing">
      <xdr:col>81</xdr:col>
      <xdr:colOff>101600</xdr:colOff>
      <xdr:row>78</xdr:row>
      <xdr:rowOff>143510</xdr:rowOff>
    </xdr:to>
    <xdr:sp macro="" textlink="">
      <xdr:nvSpPr>
        <xdr:cNvPr id="632" name="フローチャート: 判断 631"/>
        <xdr:cNvSpPr/>
      </xdr:nvSpPr>
      <xdr:spPr>
        <a:xfrm>
          <a:off x="15121890" y="1292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160020</xdr:rowOff>
    </xdr:from>
    <xdr:ext cx="533400" cy="258445"/>
    <xdr:sp macro="" textlink="">
      <xdr:nvSpPr>
        <xdr:cNvPr id="633" name="テキスト ボックス 632"/>
        <xdr:cNvSpPr txBox="1"/>
      </xdr:nvSpPr>
      <xdr:spPr>
        <a:xfrm>
          <a:off x="14912975" y="1271397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99060</xdr:rowOff>
    </xdr:from>
    <xdr:to xmlns:xdr="http://schemas.openxmlformats.org/drawingml/2006/spreadsheetDrawing">
      <xdr:col>76</xdr:col>
      <xdr:colOff>114300</xdr:colOff>
      <xdr:row>79</xdr:row>
      <xdr:rowOff>99060</xdr:rowOff>
    </xdr:to>
    <xdr:cxnSp macro="">
      <xdr:nvCxnSpPr>
        <xdr:cNvPr id="634" name="直線コネクタ 633"/>
        <xdr:cNvCxnSpPr/>
      </xdr:nvCxnSpPr>
      <xdr:spPr>
        <a:xfrm>
          <a:off x="13432790" y="1314831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60325</xdr:rowOff>
    </xdr:from>
    <xdr:to xmlns:xdr="http://schemas.openxmlformats.org/drawingml/2006/spreadsheetDrawing">
      <xdr:col>76</xdr:col>
      <xdr:colOff>165100</xdr:colOff>
      <xdr:row>78</xdr:row>
      <xdr:rowOff>161925</xdr:rowOff>
    </xdr:to>
    <xdr:sp macro="" textlink="">
      <xdr:nvSpPr>
        <xdr:cNvPr id="635" name="フローチャート: 判断 634"/>
        <xdr:cNvSpPr/>
      </xdr:nvSpPr>
      <xdr:spPr>
        <a:xfrm>
          <a:off x="14251940" y="1294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6985</xdr:rowOff>
    </xdr:from>
    <xdr:ext cx="533400" cy="258445"/>
    <xdr:sp macro="" textlink="">
      <xdr:nvSpPr>
        <xdr:cNvPr id="636" name="テキスト ボックス 635"/>
        <xdr:cNvSpPr txBox="1"/>
      </xdr:nvSpPr>
      <xdr:spPr>
        <a:xfrm>
          <a:off x="14039215" y="1272603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99060</xdr:rowOff>
    </xdr:from>
    <xdr:to xmlns:xdr="http://schemas.openxmlformats.org/drawingml/2006/spreadsheetDrawing">
      <xdr:col>71</xdr:col>
      <xdr:colOff>177800</xdr:colOff>
      <xdr:row>79</xdr:row>
      <xdr:rowOff>99060</xdr:rowOff>
    </xdr:to>
    <xdr:cxnSp macro="">
      <xdr:nvCxnSpPr>
        <xdr:cNvPr id="637" name="直線コネクタ 636"/>
        <xdr:cNvCxnSpPr/>
      </xdr:nvCxnSpPr>
      <xdr:spPr>
        <a:xfrm>
          <a:off x="12559030" y="1314831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71120</xdr:rowOff>
    </xdr:from>
    <xdr:to xmlns:xdr="http://schemas.openxmlformats.org/drawingml/2006/spreadsheetDrawing">
      <xdr:col>72</xdr:col>
      <xdr:colOff>38100</xdr:colOff>
      <xdr:row>79</xdr:row>
      <xdr:rowOff>1270</xdr:rowOff>
    </xdr:to>
    <xdr:sp macro="" textlink="">
      <xdr:nvSpPr>
        <xdr:cNvPr id="638" name="フローチャート: 判断 637"/>
        <xdr:cNvSpPr/>
      </xdr:nvSpPr>
      <xdr:spPr>
        <a:xfrm>
          <a:off x="13381990" y="1295527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17780</xdr:rowOff>
    </xdr:from>
    <xdr:ext cx="533400" cy="257810"/>
    <xdr:sp macro="" textlink="">
      <xdr:nvSpPr>
        <xdr:cNvPr id="639" name="テキスト ボックス 638"/>
        <xdr:cNvSpPr txBox="1"/>
      </xdr:nvSpPr>
      <xdr:spPr>
        <a:xfrm>
          <a:off x="13169265" y="127368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19050</xdr:rowOff>
    </xdr:from>
    <xdr:to xmlns:xdr="http://schemas.openxmlformats.org/drawingml/2006/spreadsheetDrawing">
      <xdr:col>67</xdr:col>
      <xdr:colOff>101600</xdr:colOff>
      <xdr:row>78</xdr:row>
      <xdr:rowOff>120650</xdr:rowOff>
    </xdr:to>
    <xdr:sp macro="" textlink="">
      <xdr:nvSpPr>
        <xdr:cNvPr id="640" name="フローチャート: 判断 639"/>
        <xdr:cNvSpPr/>
      </xdr:nvSpPr>
      <xdr:spPr>
        <a:xfrm>
          <a:off x="12508230" y="1290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137160</xdr:rowOff>
    </xdr:from>
    <xdr:ext cx="533400" cy="259080"/>
    <xdr:sp macro="" textlink="">
      <xdr:nvSpPr>
        <xdr:cNvPr id="641" name="テキスト ボックス 640"/>
        <xdr:cNvSpPr txBox="1"/>
      </xdr:nvSpPr>
      <xdr:spPr>
        <a:xfrm>
          <a:off x="12299315" y="126911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2" name="テキスト ボックス 641"/>
        <xdr:cNvSpPr txBox="1"/>
      </xdr:nvSpPr>
      <xdr:spPr>
        <a:xfrm>
          <a:off x="1580896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1365" cy="259080"/>
    <xdr:sp macro="" textlink="">
      <xdr:nvSpPr>
        <xdr:cNvPr id="643" name="テキスト ボックス 642"/>
        <xdr:cNvSpPr txBox="1"/>
      </xdr:nvSpPr>
      <xdr:spPr>
        <a:xfrm>
          <a:off x="1498600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1365" cy="259080"/>
    <xdr:sp macro="" textlink="">
      <xdr:nvSpPr>
        <xdr:cNvPr id="644" name="テキスト ボックス 643"/>
        <xdr:cNvSpPr txBox="1"/>
      </xdr:nvSpPr>
      <xdr:spPr>
        <a:xfrm>
          <a:off x="1411605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1365" cy="259080"/>
    <xdr:sp macro="" textlink="">
      <xdr:nvSpPr>
        <xdr:cNvPr id="645" name="テキスト ボックス 644"/>
        <xdr:cNvSpPr txBox="1"/>
      </xdr:nvSpPr>
      <xdr:spPr>
        <a:xfrm>
          <a:off x="1324610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1365" cy="259080"/>
    <xdr:sp macro="" textlink="">
      <xdr:nvSpPr>
        <xdr:cNvPr id="646" name="テキスト ボックス 645"/>
        <xdr:cNvSpPr txBox="1"/>
      </xdr:nvSpPr>
      <xdr:spPr>
        <a:xfrm>
          <a:off x="1237234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48260</xdr:rowOff>
    </xdr:from>
    <xdr:to xmlns:xdr="http://schemas.openxmlformats.org/drawingml/2006/spreadsheetDrawing">
      <xdr:col>85</xdr:col>
      <xdr:colOff>177800</xdr:colOff>
      <xdr:row>79</xdr:row>
      <xdr:rowOff>149860</xdr:rowOff>
    </xdr:to>
    <xdr:sp macro="" textlink="">
      <xdr:nvSpPr>
        <xdr:cNvPr id="647" name="楕円 646"/>
        <xdr:cNvSpPr/>
      </xdr:nvSpPr>
      <xdr:spPr>
        <a:xfrm>
          <a:off x="15944850" y="1309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134620</xdr:rowOff>
    </xdr:from>
    <xdr:ext cx="248920" cy="258445"/>
    <xdr:sp macro="" textlink="">
      <xdr:nvSpPr>
        <xdr:cNvPr id="648" name="災害復旧費該当値テキスト"/>
        <xdr:cNvSpPr txBox="1"/>
      </xdr:nvSpPr>
      <xdr:spPr>
        <a:xfrm>
          <a:off x="16046450" y="1301877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48260</xdr:rowOff>
    </xdr:from>
    <xdr:to xmlns:xdr="http://schemas.openxmlformats.org/drawingml/2006/spreadsheetDrawing">
      <xdr:col>81</xdr:col>
      <xdr:colOff>101600</xdr:colOff>
      <xdr:row>79</xdr:row>
      <xdr:rowOff>149860</xdr:rowOff>
    </xdr:to>
    <xdr:sp macro="" textlink="">
      <xdr:nvSpPr>
        <xdr:cNvPr id="649" name="楕円 648"/>
        <xdr:cNvSpPr/>
      </xdr:nvSpPr>
      <xdr:spPr>
        <a:xfrm>
          <a:off x="15121890" y="1309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79</xdr:row>
      <xdr:rowOff>140970</xdr:rowOff>
    </xdr:from>
    <xdr:ext cx="248285" cy="259080"/>
    <xdr:sp macro="" textlink="">
      <xdr:nvSpPr>
        <xdr:cNvPr id="650" name="テキスト ボックス 649"/>
        <xdr:cNvSpPr txBox="1"/>
      </xdr:nvSpPr>
      <xdr:spPr>
        <a:xfrm>
          <a:off x="15052040" y="131902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79</xdr:row>
      <xdr:rowOff>48260</xdr:rowOff>
    </xdr:from>
    <xdr:to xmlns:xdr="http://schemas.openxmlformats.org/drawingml/2006/spreadsheetDrawing">
      <xdr:col>76</xdr:col>
      <xdr:colOff>165100</xdr:colOff>
      <xdr:row>79</xdr:row>
      <xdr:rowOff>149860</xdr:rowOff>
    </xdr:to>
    <xdr:sp macro="" textlink="">
      <xdr:nvSpPr>
        <xdr:cNvPr id="651" name="楕円 650"/>
        <xdr:cNvSpPr/>
      </xdr:nvSpPr>
      <xdr:spPr>
        <a:xfrm>
          <a:off x="14251940" y="1309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79</xdr:row>
      <xdr:rowOff>140970</xdr:rowOff>
    </xdr:from>
    <xdr:ext cx="248285" cy="259080"/>
    <xdr:sp macro="" textlink="">
      <xdr:nvSpPr>
        <xdr:cNvPr id="652" name="テキスト ボックス 651"/>
        <xdr:cNvSpPr txBox="1"/>
      </xdr:nvSpPr>
      <xdr:spPr>
        <a:xfrm>
          <a:off x="14182090" y="131902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79</xdr:row>
      <xdr:rowOff>48260</xdr:rowOff>
    </xdr:from>
    <xdr:to xmlns:xdr="http://schemas.openxmlformats.org/drawingml/2006/spreadsheetDrawing">
      <xdr:col>72</xdr:col>
      <xdr:colOff>38100</xdr:colOff>
      <xdr:row>79</xdr:row>
      <xdr:rowOff>149860</xdr:rowOff>
    </xdr:to>
    <xdr:sp macro="" textlink="">
      <xdr:nvSpPr>
        <xdr:cNvPr id="653" name="楕円 652"/>
        <xdr:cNvSpPr/>
      </xdr:nvSpPr>
      <xdr:spPr>
        <a:xfrm>
          <a:off x="13381990" y="1309751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140970</xdr:rowOff>
    </xdr:from>
    <xdr:ext cx="248285" cy="259080"/>
    <xdr:sp macro="" textlink="">
      <xdr:nvSpPr>
        <xdr:cNvPr id="654" name="テキスト ボックス 653"/>
        <xdr:cNvSpPr txBox="1"/>
      </xdr:nvSpPr>
      <xdr:spPr>
        <a:xfrm>
          <a:off x="13308330" y="131902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48260</xdr:rowOff>
    </xdr:from>
    <xdr:to xmlns:xdr="http://schemas.openxmlformats.org/drawingml/2006/spreadsheetDrawing">
      <xdr:col>67</xdr:col>
      <xdr:colOff>101600</xdr:colOff>
      <xdr:row>79</xdr:row>
      <xdr:rowOff>149860</xdr:rowOff>
    </xdr:to>
    <xdr:sp macro="" textlink="">
      <xdr:nvSpPr>
        <xdr:cNvPr id="655" name="楕円 654"/>
        <xdr:cNvSpPr/>
      </xdr:nvSpPr>
      <xdr:spPr>
        <a:xfrm>
          <a:off x="12508230" y="1309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79</xdr:row>
      <xdr:rowOff>140970</xdr:rowOff>
    </xdr:from>
    <xdr:ext cx="248285" cy="259080"/>
    <xdr:sp macro="" textlink="">
      <xdr:nvSpPr>
        <xdr:cNvPr id="656" name="テキスト ボックス 655"/>
        <xdr:cNvSpPr txBox="1"/>
      </xdr:nvSpPr>
      <xdr:spPr>
        <a:xfrm>
          <a:off x="12438380" y="131902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7" name="正方形/長方形 656"/>
        <xdr:cNvSpPr/>
      </xdr:nvSpPr>
      <xdr:spPr>
        <a:xfrm>
          <a:off x="1219835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8" name="正方形/長方形 657"/>
        <xdr:cNvSpPr/>
      </xdr:nvSpPr>
      <xdr:spPr>
        <a:xfrm>
          <a:off x="123215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9" name="正方形/長方形 658"/>
        <xdr:cNvSpPr/>
      </xdr:nvSpPr>
      <xdr:spPr>
        <a:xfrm>
          <a:off x="123215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0" name="正方形/長方形 659"/>
        <xdr:cNvSpPr/>
      </xdr:nvSpPr>
      <xdr:spPr>
        <a:xfrm>
          <a:off x="1331849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1" name="正方形/長方形 660"/>
        <xdr:cNvSpPr/>
      </xdr:nvSpPr>
      <xdr:spPr>
        <a:xfrm>
          <a:off x="1331849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2" name="正方形/長方形 661"/>
        <xdr:cNvSpPr/>
      </xdr:nvSpPr>
      <xdr:spPr>
        <a:xfrm>
          <a:off x="1443863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3" name="正方形/長方形 662"/>
        <xdr:cNvSpPr/>
      </xdr:nvSpPr>
      <xdr:spPr>
        <a:xfrm>
          <a:off x="1443863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4" name="正方形/長方形 663"/>
        <xdr:cNvSpPr/>
      </xdr:nvSpPr>
      <xdr:spPr>
        <a:xfrm>
          <a:off x="1219835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8615" cy="224790"/>
    <xdr:sp macro="" textlink="">
      <xdr:nvSpPr>
        <xdr:cNvPr id="665" name="テキスト ボックス 664"/>
        <xdr:cNvSpPr txBox="1"/>
      </xdr:nvSpPr>
      <xdr:spPr>
        <a:xfrm>
          <a:off x="12160250" y="1437640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6" name="直線コネクタ 665"/>
        <xdr:cNvCxnSpPr/>
      </xdr:nvCxnSpPr>
      <xdr:spPr>
        <a:xfrm>
          <a:off x="1219835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67" name="直線コネクタ 666"/>
        <xdr:cNvCxnSpPr/>
      </xdr:nvCxnSpPr>
      <xdr:spPr>
        <a:xfrm>
          <a:off x="12198350" y="163703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8285" cy="257810"/>
    <xdr:sp macro="" textlink="">
      <xdr:nvSpPr>
        <xdr:cNvPr id="668" name="テキスト ボックス 667"/>
        <xdr:cNvSpPr txBox="1"/>
      </xdr:nvSpPr>
      <xdr:spPr>
        <a:xfrm>
          <a:off x="11953240" y="1622806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9" name="直線コネクタ 668"/>
        <xdr:cNvCxnSpPr/>
      </xdr:nvCxnSpPr>
      <xdr:spPr>
        <a:xfrm>
          <a:off x="12198350" y="159131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4995" cy="257810"/>
    <xdr:sp macro="" textlink="">
      <xdr:nvSpPr>
        <xdr:cNvPr id="670" name="テキスト ボックス 669"/>
        <xdr:cNvSpPr txBox="1"/>
      </xdr:nvSpPr>
      <xdr:spPr>
        <a:xfrm>
          <a:off x="11614150" y="1577086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71" name="直線コネクタ 670"/>
        <xdr:cNvCxnSpPr/>
      </xdr:nvCxnSpPr>
      <xdr:spPr>
        <a:xfrm>
          <a:off x="12198350" y="154559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4995" cy="257810"/>
    <xdr:sp macro="" textlink="">
      <xdr:nvSpPr>
        <xdr:cNvPr id="672" name="テキスト ボックス 671"/>
        <xdr:cNvSpPr txBox="1"/>
      </xdr:nvSpPr>
      <xdr:spPr>
        <a:xfrm>
          <a:off x="11614150" y="1531366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3" name="直線コネクタ 672"/>
        <xdr:cNvCxnSpPr/>
      </xdr:nvCxnSpPr>
      <xdr:spPr>
        <a:xfrm>
          <a:off x="12198350" y="15005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165100</xdr:rowOff>
    </xdr:from>
    <xdr:ext cx="594995" cy="258445"/>
    <xdr:sp macro="" textlink="">
      <xdr:nvSpPr>
        <xdr:cNvPr id="674" name="テキスト ボックス 673"/>
        <xdr:cNvSpPr txBox="1"/>
      </xdr:nvSpPr>
      <xdr:spPr>
        <a:xfrm>
          <a:off x="11614150" y="1486535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5" name="直線コネクタ 674"/>
        <xdr:cNvCxnSpPr/>
      </xdr:nvCxnSpPr>
      <xdr:spPr>
        <a:xfrm>
          <a:off x="1219835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995" cy="257810"/>
    <xdr:sp macro="" textlink="">
      <xdr:nvSpPr>
        <xdr:cNvPr id="676" name="テキスト ボックス 675"/>
        <xdr:cNvSpPr txBox="1"/>
      </xdr:nvSpPr>
      <xdr:spPr>
        <a:xfrm>
          <a:off x="11614150" y="1442466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7" name="公債費グラフ枠"/>
        <xdr:cNvSpPr/>
      </xdr:nvSpPr>
      <xdr:spPr>
        <a:xfrm>
          <a:off x="1219835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92</xdr:row>
      <xdr:rowOff>33020</xdr:rowOff>
    </xdr:from>
    <xdr:to xmlns:xdr="http://schemas.openxmlformats.org/drawingml/2006/spreadsheetDrawing">
      <xdr:col>85</xdr:col>
      <xdr:colOff>126365</xdr:colOff>
      <xdr:row>98</xdr:row>
      <xdr:rowOff>139065</xdr:rowOff>
    </xdr:to>
    <xdr:cxnSp macro="">
      <xdr:nvCxnSpPr>
        <xdr:cNvPr id="678" name="直線コネクタ 677"/>
        <xdr:cNvCxnSpPr/>
      </xdr:nvCxnSpPr>
      <xdr:spPr>
        <a:xfrm flipV="1">
          <a:off x="15993745" y="15234920"/>
          <a:ext cx="1270" cy="1134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143510</xdr:rowOff>
    </xdr:from>
    <xdr:ext cx="377825" cy="257810"/>
    <xdr:sp macro="" textlink="">
      <xdr:nvSpPr>
        <xdr:cNvPr id="679" name="公債費最小値テキスト"/>
        <xdr:cNvSpPr txBox="1"/>
      </xdr:nvSpPr>
      <xdr:spPr>
        <a:xfrm>
          <a:off x="16046450" y="16374110"/>
          <a:ext cx="3778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139065</xdr:rowOff>
    </xdr:from>
    <xdr:to xmlns:xdr="http://schemas.openxmlformats.org/drawingml/2006/spreadsheetDrawing">
      <xdr:col>86</xdr:col>
      <xdr:colOff>25400</xdr:colOff>
      <xdr:row>98</xdr:row>
      <xdr:rowOff>139065</xdr:rowOff>
    </xdr:to>
    <xdr:cxnSp macro="">
      <xdr:nvCxnSpPr>
        <xdr:cNvPr id="680" name="直線コネクタ 679"/>
        <xdr:cNvCxnSpPr/>
      </xdr:nvCxnSpPr>
      <xdr:spPr>
        <a:xfrm>
          <a:off x="15906750" y="1636966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151130</xdr:rowOff>
    </xdr:from>
    <xdr:ext cx="598170" cy="258445"/>
    <xdr:sp macro="" textlink="">
      <xdr:nvSpPr>
        <xdr:cNvPr id="681" name="公債費最大値テキスト"/>
        <xdr:cNvSpPr txBox="1"/>
      </xdr:nvSpPr>
      <xdr:spPr>
        <a:xfrm>
          <a:off x="16046450" y="150164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248,299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92</xdr:row>
      <xdr:rowOff>33020</xdr:rowOff>
    </xdr:from>
    <xdr:to xmlns:xdr="http://schemas.openxmlformats.org/drawingml/2006/spreadsheetDrawing">
      <xdr:col>86</xdr:col>
      <xdr:colOff>25400</xdr:colOff>
      <xdr:row>92</xdr:row>
      <xdr:rowOff>33020</xdr:rowOff>
    </xdr:to>
    <xdr:cxnSp macro="">
      <xdr:nvCxnSpPr>
        <xdr:cNvPr id="682" name="直線コネクタ 681"/>
        <xdr:cNvCxnSpPr/>
      </xdr:nvCxnSpPr>
      <xdr:spPr>
        <a:xfrm>
          <a:off x="15906750" y="152349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94</xdr:row>
      <xdr:rowOff>35560</xdr:rowOff>
    </xdr:from>
    <xdr:to xmlns:xdr="http://schemas.openxmlformats.org/drawingml/2006/spreadsheetDrawing">
      <xdr:col>85</xdr:col>
      <xdr:colOff>127000</xdr:colOff>
      <xdr:row>94</xdr:row>
      <xdr:rowOff>40640</xdr:rowOff>
    </xdr:to>
    <xdr:cxnSp macro="">
      <xdr:nvCxnSpPr>
        <xdr:cNvPr id="683" name="直線コネクタ 682"/>
        <xdr:cNvCxnSpPr/>
      </xdr:nvCxnSpPr>
      <xdr:spPr>
        <a:xfrm>
          <a:off x="15172690" y="15580360"/>
          <a:ext cx="82296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95</xdr:row>
      <xdr:rowOff>3810</xdr:rowOff>
    </xdr:from>
    <xdr:ext cx="598170" cy="259080"/>
    <xdr:sp macro="" textlink="">
      <xdr:nvSpPr>
        <xdr:cNvPr id="684" name="公債費平均値テキスト"/>
        <xdr:cNvSpPr txBox="1"/>
      </xdr:nvSpPr>
      <xdr:spPr>
        <a:xfrm>
          <a:off x="16046450" y="15720060"/>
          <a:ext cx="5981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25400</xdr:rowOff>
    </xdr:from>
    <xdr:to xmlns:xdr="http://schemas.openxmlformats.org/drawingml/2006/spreadsheetDrawing">
      <xdr:col>85</xdr:col>
      <xdr:colOff>177800</xdr:colOff>
      <xdr:row>95</xdr:row>
      <xdr:rowOff>127000</xdr:rowOff>
    </xdr:to>
    <xdr:sp macro="" textlink="">
      <xdr:nvSpPr>
        <xdr:cNvPr id="685" name="フローチャート: 判断 684"/>
        <xdr:cNvSpPr/>
      </xdr:nvSpPr>
      <xdr:spPr>
        <a:xfrm>
          <a:off x="15944850" y="1574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94</xdr:row>
      <xdr:rowOff>35560</xdr:rowOff>
    </xdr:from>
    <xdr:to xmlns:xdr="http://schemas.openxmlformats.org/drawingml/2006/spreadsheetDrawing">
      <xdr:col>81</xdr:col>
      <xdr:colOff>50800</xdr:colOff>
      <xdr:row>94</xdr:row>
      <xdr:rowOff>87630</xdr:rowOff>
    </xdr:to>
    <xdr:cxnSp macro="">
      <xdr:nvCxnSpPr>
        <xdr:cNvPr id="686" name="直線コネクタ 685"/>
        <xdr:cNvCxnSpPr/>
      </xdr:nvCxnSpPr>
      <xdr:spPr>
        <a:xfrm flipV="1">
          <a:off x="14302740" y="15580360"/>
          <a:ext cx="86995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40640</xdr:rowOff>
    </xdr:from>
    <xdr:to xmlns:xdr="http://schemas.openxmlformats.org/drawingml/2006/spreadsheetDrawing">
      <xdr:col>81</xdr:col>
      <xdr:colOff>101600</xdr:colOff>
      <xdr:row>95</xdr:row>
      <xdr:rowOff>142240</xdr:rowOff>
    </xdr:to>
    <xdr:sp macro="" textlink="">
      <xdr:nvSpPr>
        <xdr:cNvPr id="687" name="フローチャート: 判断 686"/>
        <xdr:cNvSpPr/>
      </xdr:nvSpPr>
      <xdr:spPr>
        <a:xfrm>
          <a:off x="15121890" y="1575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95</xdr:row>
      <xdr:rowOff>133350</xdr:rowOff>
    </xdr:from>
    <xdr:ext cx="598170" cy="257810"/>
    <xdr:sp macro="" textlink="">
      <xdr:nvSpPr>
        <xdr:cNvPr id="688" name="テキスト ボックス 687"/>
        <xdr:cNvSpPr txBox="1"/>
      </xdr:nvSpPr>
      <xdr:spPr>
        <a:xfrm>
          <a:off x="14880590" y="15849600"/>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94</xdr:row>
      <xdr:rowOff>87630</xdr:rowOff>
    </xdr:from>
    <xdr:to xmlns:xdr="http://schemas.openxmlformats.org/drawingml/2006/spreadsheetDrawing">
      <xdr:col>76</xdr:col>
      <xdr:colOff>114300</xdr:colOff>
      <xdr:row>94</xdr:row>
      <xdr:rowOff>103505</xdr:rowOff>
    </xdr:to>
    <xdr:cxnSp macro="">
      <xdr:nvCxnSpPr>
        <xdr:cNvPr id="689" name="直線コネクタ 688"/>
        <xdr:cNvCxnSpPr/>
      </xdr:nvCxnSpPr>
      <xdr:spPr>
        <a:xfrm flipV="1">
          <a:off x="13432790" y="15632430"/>
          <a:ext cx="86995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8890</xdr:rowOff>
    </xdr:from>
    <xdr:to xmlns:xdr="http://schemas.openxmlformats.org/drawingml/2006/spreadsheetDrawing">
      <xdr:col>76</xdr:col>
      <xdr:colOff>165100</xdr:colOff>
      <xdr:row>95</xdr:row>
      <xdr:rowOff>110490</xdr:rowOff>
    </xdr:to>
    <xdr:sp macro="" textlink="">
      <xdr:nvSpPr>
        <xdr:cNvPr id="690" name="フローチャート: 判断 689"/>
        <xdr:cNvSpPr/>
      </xdr:nvSpPr>
      <xdr:spPr>
        <a:xfrm>
          <a:off x="14251940" y="1572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95</xdr:row>
      <xdr:rowOff>101600</xdr:rowOff>
    </xdr:from>
    <xdr:ext cx="598170" cy="259080"/>
    <xdr:sp macro="" textlink="">
      <xdr:nvSpPr>
        <xdr:cNvPr id="691" name="テキスト ボックス 690"/>
        <xdr:cNvSpPr txBox="1"/>
      </xdr:nvSpPr>
      <xdr:spPr>
        <a:xfrm>
          <a:off x="14006830" y="158178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94</xdr:row>
      <xdr:rowOff>103505</xdr:rowOff>
    </xdr:from>
    <xdr:to xmlns:xdr="http://schemas.openxmlformats.org/drawingml/2006/spreadsheetDrawing">
      <xdr:col>71</xdr:col>
      <xdr:colOff>177800</xdr:colOff>
      <xdr:row>94</xdr:row>
      <xdr:rowOff>121285</xdr:rowOff>
    </xdr:to>
    <xdr:cxnSp macro="">
      <xdr:nvCxnSpPr>
        <xdr:cNvPr id="692" name="直線コネクタ 691"/>
        <xdr:cNvCxnSpPr/>
      </xdr:nvCxnSpPr>
      <xdr:spPr>
        <a:xfrm flipV="1">
          <a:off x="12559030" y="15648305"/>
          <a:ext cx="87376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59055</xdr:rowOff>
    </xdr:from>
    <xdr:to xmlns:xdr="http://schemas.openxmlformats.org/drawingml/2006/spreadsheetDrawing">
      <xdr:col>72</xdr:col>
      <xdr:colOff>38100</xdr:colOff>
      <xdr:row>95</xdr:row>
      <xdr:rowOff>160655</xdr:rowOff>
    </xdr:to>
    <xdr:sp macro="" textlink="">
      <xdr:nvSpPr>
        <xdr:cNvPr id="693" name="フローチャート: 判断 692"/>
        <xdr:cNvSpPr/>
      </xdr:nvSpPr>
      <xdr:spPr>
        <a:xfrm>
          <a:off x="13381990" y="1577530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95</xdr:row>
      <xdr:rowOff>151765</xdr:rowOff>
    </xdr:from>
    <xdr:ext cx="598170" cy="259080"/>
    <xdr:sp macro="" textlink="">
      <xdr:nvSpPr>
        <xdr:cNvPr id="694" name="テキスト ボックス 693"/>
        <xdr:cNvSpPr txBox="1"/>
      </xdr:nvSpPr>
      <xdr:spPr>
        <a:xfrm>
          <a:off x="13136880" y="158680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118,981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95250</xdr:rowOff>
    </xdr:from>
    <xdr:to xmlns:xdr="http://schemas.openxmlformats.org/drawingml/2006/spreadsheetDrawing">
      <xdr:col>67</xdr:col>
      <xdr:colOff>101600</xdr:colOff>
      <xdr:row>96</xdr:row>
      <xdr:rowOff>25400</xdr:rowOff>
    </xdr:to>
    <xdr:sp macro="" textlink="">
      <xdr:nvSpPr>
        <xdr:cNvPr id="695" name="フローチャート: 判断 694"/>
        <xdr:cNvSpPr/>
      </xdr:nvSpPr>
      <xdr:spPr>
        <a:xfrm>
          <a:off x="12508230" y="158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96</xdr:row>
      <xdr:rowOff>16510</xdr:rowOff>
    </xdr:from>
    <xdr:ext cx="598170" cy="259080"/>
    <xdr:sp macro="" textlink="">
      <xdr:nvSpPr>
        <xdr:cNvPr id="696" name="テキスト ボックス 695"/>
        <xdr:cNvSpPr txBox="1"/>
      </xdr:nvSpPr>
      <xdr:spPr>
        <a:xfrm>
          <a:off x="12266930" y="159042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7" name="テキスト ボックス 696"/>
        <xdr:cNvSpPr txBox="1"/>
      </xdr:nvSpPr>
      <xdr:spPr>
        <a:xfrm>
          <a:off x="158089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1365" cy="259080"/>
    <xdr:sp macro="" textlink="">
      <xdr:nvSpPr>
        <xdr:cNvPr id="698" name="テキスト ボックス 697"/>
        <xdr:cNvSpPr txBox="1"/>
      </xdr:nvSpPr>
      <xdr:spPr>
        <a:xfrm>
          <a:off x="149860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1365" cy="259080"/>
    <xdr:sp macro="" textlink="">
      <xdr:nvSpPr>
        <xdr:cNvPr id="699" name="テキスト ボックス 698"/>
        <xdr:cNvSpPr txBox="1"/>
      </xdr:nvSpPr>
      <xdr:spPr>
        <a:xfrm>
          <a:off x="1411605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1365" cy="259080"/>
    <xdr:sp macro="" textlink="">
      <xdr:nvSpPr>
        <xdr:cNvPr id="700" name="テキスト ボックス 699"/>
        <xdr:cNvSpPr txBox="1"/>
      </xdr:nvSpPr>
      <xdr:spPr>
        <a:xfrm>
          <a:off x="132461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1365" cy="259080"/>
    <xdr:sp macro="" textlink="">
      <xdr:nvSpPr>
        <xdr:cNvPr id="701" name="テキスト ボックス 700"/>
        <xdr:cNvSpPr txBox="1"/>
      </xdr:nvSpPr>
      <xdr:spPr>
        <a:xfrm>
          <a:off x="1237234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93</xdr:row>
      <xdr:rowOff>161290</xdr:rowOff>
    </xdr:from>
    <xdr:to xmlns:xdr="http://schemas.openxmlformats.org/drawingml/2006/spreadsheetDrawing">
      <xdr:col>85</xdr:col>
      <xdr:colOff>177800</xdr:colOff>
      <xdr:row>94</xdr:row>
      <xdr:rowOff>91440</xdr:rowOff>
    </xdr:to>
    <xdr:sp macro="" textlink="">
      <xdr:nvSpPr>
        <xdr:cNvPr id="702" name="楕円 701"/>
        <xdr:cNvSpPr/>
      </xdr:nvSpPr>
      <xdr:spPr>
        <a:xfrm>
          <a:off x="15944850" y="155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93</xdr:row>
      <xdr:rowOff>12700</xdr:rowOff>
    </xdr:from>
    <xdr:ext cx="598170" cy="259080"/>
    <xdr:sp macro="" textlink="">
      <xdr:nvSpPr>
        <xdr:cNvPr id="703" name="公債費該当値テキスト"/>
        <xdr:cNvSpPr txBox="1"/>
      </xdr:nvSpPr>
      <xdr:spPr>
        <a:xfrm>
          <a:off x="16046450" y="153860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171,634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93</xdr:row>
      <xdr:rowOff>156210</xdr:rowOff>
    </xdr:from>
    <xdr:to xmlns:xdr="http://schemas.openxmlformats.org/drawingml/2006/spreadsheetDrawing">
      <xdr:col>81</xdr:col>
      <xdr:colOff>101600</xdr:colOff>
      <xdr:row>94</xdr:row>
      <xdr:rowOff>86360</xdr:rowOff>
    </xdr:to>
    <xdr:sp macro="" textlink="">
      <xdr:nvSpPr>
        <xdr:cNvPr id="704" name="楕円 703"/>
        <xdr:cNvSpPr/>
      </xdr:nvSpPr>
      <xdr:spPr>
        <a:xfrm>
          <a:off x="15121890" y="1552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92</xdr:row>
      <xdr:rowOff>102870</xdr:rowOff>
    </xdr:from>
    <xdr:ext cx="598170" cy="259080"/>
    <xdr:sp macro="" textlink="">
      <xdr:nvSpPr>
        <xdr:cNvPr id="705" name="テキスト ボックス 704"/>
        <xdr:cNvSpPr txBox="1"/>
      </xdr:nvSpPr>
      <xdr:spPr>
        <a:xfrm>
          <a:off x="14880590" y="153047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172,744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94</xdr:row>
      <xdr:rowOff>36830</xdr:rowOff>
    </xdr:from>
    <xdr:to xmlns:xdr="http://schemas.openxmlformats.org/drawingml/2006/spreadsheetDrawing">
      <xdr:col>76</xdr:col>
      <xdr:colOff>165100</xdr:colOff>
      <xdr:row>94</xdr:row>
      <xdr:rowOff>138430</xdr:rowOff>
    </xdr:to>
    <xdr:sp macro="" textlink="">
      <xdr:nvSpPr>
        <xdr:cNvPr id="706" name="楕円 705"/>
        <xdr:cNvSpPr/>
      </xdr:nvSpPr>
      <xdr:spPr>
        <a:xfrm>
          <a:off x="14251940" y="1558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92</xdr:row>
      <xdr:rowOff>154940</xdr:rowOff>
    </xdr:from>
    <xdr:ext cx="598170" cy="257810"/>
    <xdr:sp macro="" textlink="">
      <xdr:nvSpPr>
        <xdr:cNvPr id="707" name="テキスト ボックス 706"/>
        <xdr:cNvSpPr txBox="1"/>
      </xdr:nvSpPr>
      <xdr:spPr>
        <a:xfrm>
          <a:off x="14006830" y="15356840"/>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161,378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94</xdr:row>
      <xdr:rowOff>52705</xdr:rowOff>
    </xdr:from>
    <xdr:to xmlns:xdr="http://schemas.openxmlformats.org/drawingml/2006/spreadsheetDrawing">
      <xdr:col>72</xdr:col>
      <xdr:colOff>38100</xdr:colOff>
      <xdr:row>94</xdr:row>
      <xdr:rowOff>154940</xdr:rowOff>
    </xdr:to>
    <xdr:sp macro="" textlink="">
      <xdr:nvSpPr>
        <xdr:cNvPr id="708" name="楕円 707"/>
        <xdr:cNvSpPr/>
      </xdr:nvSpPr>
      <xdr:spPr>
        <a:xfrm>
          <a:off x="13381990" y="15597505"/>
          <a:ext cx="9779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92</xdr:row>
      <xdr:rowOff>170815</xdr:rowOff>
    </xdr:from>
    <xdr:ext cx="598170" cy="258445"/>
    <xdr:sp macro="" textlink="">
      <xdr:nvSpPr>
        <xdr:cNvPr id="709" name="テキスト ボックス 708"/>
        <xdr:cNvSpPr txBox="1"/>
      </xdr:nvSpPr>
      <xdr:spPr>
        <a:xfrm>
          <a:off x="13136880" y="153727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157,979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94</xdr:row>
      <xdr:rowOff>70485</xdr:rowOff>
    </xdr:from>
    <xdr:to xmlns:xdr="http://schemas.openxmlformats.org/drawingml/2006/spreadsheetDrawing">
      <xdr:col>67</xdr:col>
      <xdr:colOff>101600</xdr:colOff>
      <xdr:row>95</xdr:row>
      <xdr:rowOff>635</xdr:rowOff>
    </xdr:to>
    <xdr:sp macro="" textlink="">
      <xdr:nvSpPr>
        <xdr:cNvPr id="710" name="楕円 709"/>
        <xdr:cNvSpPr/>
      </xdr:nvSpPr>
      <xdr:spPr>
        <a:xfrm>
          <a:off x="12508230" y="1561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93</xdr:row>
      <xdr:rowOff>17780</xdr:rowOff>
    </xdr:from>
    <xdr:ext cx="598170" cy="257810"/>
    <xdr:sp macro="" textlink="">
      <xdr:nvSpPr>
        <xdr:cNvPr id="711" name="テキスト ボックス 710"/>
        <xdr:cNvSpPr txBox="1"/>
      </xdr:nvSpPr>
      <xdr:spPr>
        <a:xfrm>
          <a:off x="12266930" y="15391130"/>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2" name="正方形/長方形 711"/>
        <xdr:cNvSpPr/>
      </xdr:nvSpPr>
      <xdr:spPr>
        <a:xfrm>
          <a:off x="1792224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3" name="正方形/長方形 712"/>
        <xdr:cNvSpPr/>
      </xdr:nvSpPr>
      <xdr:spPr>
        <a:xfrm>
          <a:off x="180492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4" name="正方形/長方形 713"/>
        <xdr:cNvSpPr/>
      </xdr:nvSpPr>
      <xdr:spPr>
        <a:xfrm>
          <a:off x="180492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5" name="正方形/長方形 714"/>
        <xdr:cNvSpPr/>
      </xdr:nvSpPr>
      <xdr:spPr>
        <a:xfrm>
          <a:off x="1904238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6" name="正方形/長方形 715"/>
        <xdr:cNvSpPr/>
      </xdr:nvSpPr>
      <xdr:spPr>
        <a:xfrm>
          <a:off x="1904238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7" name="正方形/長方形 716"/>
        <xdr:cNvSpPr/>
      </xdr:nvSpPr>
      <xdr:spPr>
        <a:xfrm>
          <a:off x="2016252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8" name="正方形/長方形 717"/>
        <xdr:cNvSpPr/>
      </xdr:nvSpPr>
      <xdr:spPr>
        <a:xfrm>
          <a:off x="2016252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83185</xdr:rowOff>
    </xdr:to>
    <xdr:sp macro="" textlink="">
      <xdr:nvSpPr>
        <xdr:cNvPr id="719" name="正方形/長方形 718"/>
        <xdr:cNvSpPr/>
      </xdr:nvSpPr>
      <xdr:spPr>
        <a:xfrm>
          <a:off x="1792224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8615" cy="224790"/>
    <xdr:sp macro="" textlink="">
      <xdr:nvSpPr>
        <xdr:cNvPr id="720" name="テキスト ボックス 719"/>
        <xdr:cNvSpPr txBox="1"/>
      </xdr:nvSpPr>
      <xdr:spPr>
        <a:xfrm>
          <a:off x="17887950" y="447040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83185</xdr:rowOff>
    </xdr:from>
    <xdr:to xmlns:xdr="http://schemas.openxmlformats.org/drawingml/2006/spreadsheetDrawing">
      <xdr:col>120</xdr:col>
      <xdr:colOff>114300</xdr:colOff>
      <xdr:row>41</xdr:row>
      <xdr:rowOff>83185</xdr:rowOff>
    </xdr:to>
    <xdr:cxnSp macro="">
      <xdr:nvCxnSpPr>
        <xdr:cNvPr id="721" name="直線コネクタ 720"/>
        <xdr:cNvCxnSpPr/>
      </xdr:nvCxnSpPr>
      <xdr:spPr>
        <a:xfrm>
          <a:off x="1792224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22" name="直線コネクタ 721"/>
        <xdr:cNvCxnSpPr/>
      </xdr:nvCxnSpPr>
      <xdr:spPr>
        <a:xfrm>
          <a:off x="17922240" y="65443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8285" cy="258445"/>
    <xdr:sp macro="" textlink="">
      <xdr:nvSpPr>
        <xdr:cNvPr id="723" name="テキスト ボックス 722"/>
        <xdr:cNvSpPr txBox="1"/>
      </xdr:nvSpPr>
      <xdr:spPr>
        <a:xfrm>
          <a:off x="17680940" y="640842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24" name="直線コネクタ 723"/>
        <xdr:cNvCxnSpPr/>
      </xdr:nvCxnSpPr>
      <xdr:spPr>
        <a:xfrm>
          <a:off x="17922240" y="62299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144145</xdr:rowOff>
    </xdr:from>
    <xdr:ext cx="466725" cy="258445"/>
    <xdr:sp macro="" textlink="">
      <xdr:nvSpPr>
        <xdr:cNvPr id="725" name="テキスト ボックス 724"/>
        <xdr:cNvSpPr txBox="1"/>
      </xdr:nvSpPr>
      <xdr:spPr>
        <a:xfrm>
          <a:off x="17466310" y="609409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26" name="直線コネクタ 725"/>
        <xdr:cNvCxnSpPr/>
      </xdr:nvCxnSpPr>
      <xdr:spPr>
        <a:xfrm>
          <a:off x="17922240" y="59169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160655</xdr:rowOff>
    </xdr:from>
    <xdr:ext cx="466725" cy="258445"/>
    <xdr:sp macro="" textlink="">
      <xdr:nvSpPr>
        <xdr:cNvPr id="727" name="テキスト ボックス 726"/>
        <xdr:cNvSpPr txBox="1"/>
      </xdr:nvSpPr>
      <xdr:spPr>
        <a:xfrm>
          <a:off x="17466310" y="578040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28" name="直線コネクタ 727"/>
        <xdr:cNvCxnSpPr/>
      </xdr:nvCxnSpPr>
      <xdr:spPr>
        <a:xfrm>
          <a:off x="17922240" y="56026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6350</xdr:rowOff>
    </xdr:from>
    <xdr:ext cx="466725" cy="258445"/>
    <xdr:sp macro="" textlink="">
      <xdr:nvSpPr>
        <xdr:cNvPr id="729" name="テキスト ボックス 728"/>
        <xdr:cNvSpPr txBox="1"/>
      </xdr:nvSpPr>
      <xdr:spPr>
        <a:xfrm>
          <a:off x="17466310" y="54610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30" name="直線コネクタ 729"/>
        <xdr:cNvCxnSpPr/>
      </xdr:nvCxnSpPr>
      <xdr:spPr>
        <a:xfrm>
          <a:off x="17922240" y="5288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22225</xdr:rowOff>
    </xdr:from>
    <xdr:ext cx="466725" cy="257810"/>
    <xdr:sp macro="" textlink="">
      <xdr:nvSpPr>
        <xdr:cNvPr id="731" name="テキスト ボックス 730"/>
        <xdr:cNvSpPr txBox="1"/>
      </xdr:nvSpPr>
      <xdr:spPr>
        <a:xfrm>
          <a:off x="17466310" y="5146675"/>
          <a:ext cx="4667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32" name="直線コネクタ 731"/>
        <xdr:cNvCxnSpPr/>
      </xdr:nvCxnSpPr>
      <xdr:spPr>
        <a:xfrm>
          <a:off x="17922240" y="49682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38100</xdr:rowOff>
    </xdr:from>
    <xdr:ext cx="530860" cy="259080"/>
    <xdr:sp macro="" textlink="">
      <xdr:nvSpPr>
        <xdr:cNvPr id="733" name="テキスト ボックス 732"/>
        <xdr:cNvSpPr txBox="1"/>
      </xdr:nvSpPr>
      <xdr:spPr>
        <a:xfrm>
          <a:off x="17402175" y="48323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4" name="直線コネクタ 733"/>
        <xdr:cNvCxnSpPr/>
      </xdr:nvCxnSpPr>
      <xdr:spPr>
        <a:xfrm>
          <a:off x="1792224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0860" cy="257810"/>
    <xdr:sp macro="" textlink="">
      <xdr:nvSpPr>
        <xdr:cNvPr id="735" name="テキスト ボックス 734"/>
        <xdr:cNvSpPr txBox="1"/>
      </xdr:nvSpPr>
      <xdr:spPr>
        <a:xfrm>
          <a:off x="17402175" y="451866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83185</xdr:rowOff>
    </xdr:to>
    <xdr:sp macro="" textlink="">
      <xdr:nvSpPr>
        <xdr:cNvPr id="736" name="諸支出金グラフ枠"/>
        <xdr:cNvSpPr/>
      </xdr:nvSpPr>
      <xdr:spPr>
        <a:xfrm>
          <a:off x="1792224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143510</xdr:rowOff>
    </xdr:from>
    <xdr:to xmlns:xdr="http://schemas.openxmlformats.org/drawingml/2006/spreadsheetDrawing">
      <xdr:col>116</xdr:col>
      <xdr:colOff>62865</xdr:colOff>
      <xdr:row>39</xdr:row>
      <xdr:rowOff>99060</xdr:rowOff>
    </xdr:to>
    <xdr:cxnSp macro="">
      <xdr:nvCxnSpPr>
        <xdr:cNvPr id="737" name="直線コネクタ 736"/>
        <xdr:cNvCxnSpPr/>
      </xdr:nvCxnSpPr>
      <xdr:spPr>
        <a:xfrm flipV="1">
          <a:off x="21717635" y="5102860"/>
          <a:ext cx="1270" cy="1441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119380</xdr:rowOff>
    </xdr:from>
    <xdr:ext cx="248920" cy="258445"/>
    <xdr:sp macro="" textlink="">
      <xdr:nvSpPr>
        <xdr:cNvPr id="738" name="諸支出金最小値テキスト"/>
        <xdr:cNvSpPr txBox="1"/>
      </xdr:nvSpPr>
      <xdr:spPr>
        <a:xfrm>
          <a:off x="21770340" y="656463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39" name="直線コネクタ 738"/>
        <xdr:cNvCxnSpPr/>
      </xdr:nvCxnSpPr>
      <xdr:spPr>
        <a:xfrm>
          <a:off x="21634450" y="65443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89535</xdr:rowOff>
    </xdr:from>
    <xdr:ext cx="469265" cy="257810"/>
    <xdr:sp macro="" textlink="">
      <xdr:nvSpPr>
        <xdr:cNvPr id="740" name="諸支出金最大値テキスト"/>
        <xdr:cNvSpPr txBox="1"/>
      </xdr:nvSpPr>
      <xdr:spPr>
        <a:xfrm>
          <a:off x="21770340" y="4883785"/>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9,181</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143510</xdr:rowOff>
    </xdr:from>
    <xdr:to xmlns:xdr="http://schemas.openxmlformats.org/drawingml/2006/spreadsheetDrawing">
      <xdr:col>116</xdr:col>
      <xdr:colOff>152400</xdr:colOff>
      <xdr:row>30</xdr:row>
      <xdr:rowOff>143510</xdr:rowOff>
    </xdr:to>
    <xdr:cxnSp macro="">
      <xdr:nvCxnSpPr>
        <xdr:cNvPr id="741" name="直線コネクタ 740"/>
        <xdr:cNvCxnSpPr/>
      </xdr:nvCxnSpPr>
      <xdr:spPr>
        <a:xfrm>
          <a:off x="21634450" y="510286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99060</xdr:rowOff>
    </xdr:from>
    <xdr:to xmlns:xdr="http://schemas.openxmlformats.org/drawingml/2006/spreadsheetDrawing">
      <xdr:col>116</xdr:col>
      <xdr:colOff>63500</xdr:colOff>
      <xdr:row>39</xdr:row>
      <xdr:rowOff>99060</xdr:rowOff>
    </xdr:to>
    <xdr:cxnSp macro="">
      <xdr:nvCxnSpPr>
        <xdr:cNvPr id="742" name="直線コネクタ 741"/>
        <xdr:cNvCxnSpPr/>
      </xdr:nvCxnSpPr>
      <xdr:spPr>
        <a:xfrm>
          <a:off x="20900390" y="654431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36830</xdr:rowOff>
    </xdr:from>
    <xdr:ext cx="377825" cy="259080"/>
    <xdr:sp macro="" textlink="">
      <xdr:nvSpPr>
        <xdr:cNvPr id="743" name="諸支出金平均値テキスト"/>
        <xdr:cNvSpPr txBox="1"/>
      </xdr:nvSpPr>
      <xdr:spPr>
        <a:xfrm>
          <a:off x="21770340" y="6316980"/>
          <a:ext cx="377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13970</xdr:rowOff>
    </xdr:from>
    <xdr:to xmlns:xdr="http://schemas.openxmlformats.org/drawingml/2006/spreadsheetDrawing">
      <xdr:col>116</xdr:col>
      <xdr:colOff>114300</xdr:colOff>
      <xdr:row>39</xdr:row>
      <xdr:rowOff>116205</xdr:rowOff>
    </xdr:to>
    <xdr:sp macro="" textlink="">
      <xdr:nvSpPr>
        <xdr:cNvPr id="744" name="フローチャート: 判断 743"/>
        <xdr:cNvSpPr/>
      </xdr:nvSpPr>
      <xdr:spPr>
        <a:xfrm>
          <a:off x="21668740" y="645922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99060</xdr:rowOff>
    </xdr:from>
    <xdr:to xmlns:xdr="http://schemas.openxmlformats.org/drawingml/2006/spreadsheetDrawing">
      <xdr:col>111</xdr:col>
      <xdr:colOff>177800</xdr:colOff>
      <xdr:row>39</xdr:row>
      <xdr:rowOff>99060</xdr:rowOff>
    </xdr:to>
    <xdr:cxnSp macro="">
      <xdr:nvCxnSpPr>
        <xdr:cNvPr id="745" name="直線コネクタ 744"/>
        <xdr:cNvCxnSpPr/>
      </xdr:nvCxnSpPr>
      <xdr:spPr>
        <a:xfrm>
          <a:off x="20026630" y="654431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158115</xdr:rowOff>
    </xdr:from>
    <xdr:to xmlns:xdr="http://schemas.openxmlformats.org/drawingml/2006/spreadsheetDrawing">
      <xdr:col>112</xdr:col>
      <xdr:colOff>38100</xdr:colOff>
      <xdr:row>39</xdr:row>
      <xdr:rowOff>88265</xdr:rowOff>
    </xdr:to>
    <xdr:sp macro="" textlink="">
      <xdr:nvSpPr>
        <xdr:cNvPr id="746" name="フローチャート: 判断 745"/>
        <xdr:cNvSpPr/>
      </xdr:nvSpPr>
      <xdr:spPr>
        <a:xfrm>
          <a:off x="20849590" y="643826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104775</xdr:rowOff>
    </xdr:from>
    <xdr:ext cx="377825" cy="259080"/>
    <xdr:sp macro="" textlink="">
      <xdr:nvSpPr>
        <xdr:cNvPr id="747" name="テキスト ボックス 746"/>
        <xdr:cNvSpPr txBox="1"/>
      </xdr:nvSpPr>
      <xdr:spPr>
        <a:xfrm>
          <a:off x="20714970" y="6219825"/>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99060</xdr:rowOff>
    </xdr:from>
    <xdr:to xmlns:xdr="http://schemas.openxmlformats.org/drawingml/2006/spreadsheetDrawing">
      <xdr:col>107</xdr:col>
      <xdr:colOff>50800</xdr:colOff>
      <xdr:row>39</xdr:row>
      <xdr:rowOff>99060</xdr:rowOff>
    </xdr:to>
    <xdr:cxnSp macro="">
      <xdr:nvCxnSpPr>
        <xdr:cNvPr id="748" name="直線コネクタ 747"/>
        <xdr:cNvCxnSpPr/>
      </xdr:nvCxnSpPr>
      <xdr:spPr>
        <a:xfrm>
          <a:off x="19156680" y="654431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98425</xdr:rowOff>
    </xdr:from>
    <xdr:to xmlns:xdr="http://schemas.openxmlformats.org/drawingml/2006/spreadsheetDrawing">
      <xdr:col>107</xdr:col>
      <xdr:colOff>101600</xdr:colOff>
      <xdr:row>39</xdr:row>
      <xdr:rowOff>29210</xdr:rowOff>
    </xdr:to>
    <xdr:sp macro="" textlink="">
      <xdr:nvSpPr>
        <xdr:cNvPr id="749" name="フローチャート: 判断 748"/>
        <xdr:cNvSpPr/>
      </xdr:nvSpPr>
      <xdr:spPr>
        <a:xfrm>
          <a:off x="19975830" y="637857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45085</xdr:rowOff>
    </xdr:from>
    <xdr:ext cx="377825" cy="258445"/>
    <xdr:sp macro="" textlink="">
      <xdr:nvSpPr>
        <xdr:cNvPr id="750" name="テキスト ボックス 749"/>
        <xdr:cNvSpPr txBox="1"/>
      </xdr:nvSpPr>
      <xdr:spPr>
        <a:xfrm>
          <a:off x="19841210" y="616013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99060</xdr:rowOff>
    </xdr:from>
    <xdr:to xmlns:xdr="http://schemas.openxmlformats.org/drawingml/2006/spreadsheetDrawing">
      <xdr:col>102</xdr:col>
      <xdr:colOff>114300</xdr:colOff>
      <xdr:row>39</xdr:row>
      <xdr:rowOff>99060</xdr:rowOff>
    </xdr:to>
    <xdr:cxnSp macro="">
      <xdr:nvCxnSpPr>
        <xdr:cNvPr id="751" name="直線コネクタ 750"/>
        <xdr:cNvCxnSpPr/>
      </xdr:nvCxnSpPr>
      <xdr:spPr>
        <a:xfrm>
          <a:off x="18286730" y="654431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21590</xdr:rowOff>
    </xdr:from>
    <xdr:to xmlns:xdr="http://schemas.openxmlformats.org/drawingml/2006/spreadsheetDrawing">
      <xdr:col>102</xdr:col>
      <xdr:colOff>165100</xdr:colOff>
      <xdr:row>39</xdr:row>
      <xdr:rowOff>123190</xdr:rowOff>
    </xdr:to>
    <xdr:sp macro="" textlink="">
      <xdr:nvSpPr>
        <xdr:cNvPr id="752" name="フローチャート: 判断 751"/>
        <xdr:cNvSpPr/>
      </xdr:nvSpPr>
      <xdr:spPr>
        <a:xfrm>
          <a:off x="19105880" y="646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139700</xdr:rowOff>
    </xdr:from>
    <xdr:ext cx="377825" cy="259080"/>
    <xdr:sp macro="" textlink="">
      <xdr:nvSpPr>
        <xdr:cNvPr id="753" name="テキスト ボックス 752"/>
        <xdr:cNvSpPr txBox="1"/>
      </xdr:nvSpPr>
      <xdr:spPr>
        <a:xfrm>
          <a:off x="18971260" y="625475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159385</xdr:rowOff>
    </xdr:from>
    <xdr:to xmlns:xdr="http://schemas.openxmlformats.org/drawingml/2006/spreadsheetDrawing">
      <xdr:col>98</xdr:col>
      <xdr:colOff>38100</xdr:colOff>
      <xdr:row>39</xdr:row>
      <xdr:rowOff>89535</xdr:rowOff>
    </xdr:to>
    <xdr:sp macro="" textlink="">
      <xdr:nvSpPr>
        <xdr:cNvPr id="754" name="フローチャート: 判断 753"/>
        <xdr:cNvSpPr/>
      </xdr:nvSpPr>
      <xdr:spPr>
        <a:xfrm>
          <a:off x="18235930" y="643953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106045</xdr:rowOff>
    </xdr:from>
    <xdr:ext cx="377825" cy="259080"/>
    <xdr:sp macro="" textlink="">
      <xdr:nvSpPr>
        <xdr:cNvPr id="755" name="テキスト ボックス 754"/>
        <xdr:cNvSpPr txBox="1"/>
      </xdr:nvSpPr>
      <xdr:spPr>
        <a:xfrm>
          <a:off x="18101310" y="6221095"/>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6" name="テキスト ボックス 755"/>
        <xdr:cNvSpPr txBox="1"/>
      </xdr:nvSpPr>
      <xdr:spPr>
        <a:xfrm>
          <a:off x="2153285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1365" cy="259080"/>
    <xdr:sp macro="" textlink="">
      <xdr:nvSpPr>
        <xdr:cNvPr id="757" name="テキスト ボックス 756"/>
        <xdr:cNvSpPr txBox="1"/>
      </xdr:nvSpPr>
      <xdr:spPr>
        <a:xfrm>
          <a:off x="207137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1365" cy="259080"/>
    <xdr:sp macro="" textlink="">
      <xdr:nvSpPr>
        <xdr:cNvPr id="758" name="テキスト ボックス 757"/>
        <xdr:cNvSpPr txBox="1"/>
      </xdr:nvSpPr>
      <xdr:spPr>
        <a:xfrm>
          <a:off x="1983994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1365" cy="259080"/>
    <xdr:sp macro="" textlink="">
      <xdr:nvSpPr>
        <xdr:cNvPr id="759" name="テキスト ボックス 758"/>
        <xdr:cNvSpPr txBox="1"/>
      </xdr:nvSpPr>
      <xdr:spPr>
        <a:xfrm>
          <a:off x="1896999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1365" cy="259080"/>
    <xdr:sp macro="" textlink="">
      <xdr:nvSpPr>
        <xdr:cNvPr id="760" name="テキスト ボックス 759"/>
        <xdr:cNvSpPr txBox="1"/>
      </xdr:nvSpPr>
      <xdr:spPr>
        <a:xfrm>
          <a:off x="1810004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48260</xdr:rowOff>
    </xdr:from>
    <xdr:to xmlns:xdr="http://schemas.openxmlformats.org/drawingml/2006/spreadsheetDrawing">
      <xdr:col>116</xdr:col>
      <xdr:colOff>114300</xdr:colOff>
      <xdr:row>39</xdr:row>
      <xdr:rowOff>149860</xdr:rowOff>
    </xdr:to>
    <xdr:sp macro="" textlink="">
      <xdr:nvSpPr>
        <xdr:cNvPr id="761" name="楕円 760"/>
        <xdr:cNvSpPr/>
      </xdr:nvSpPr>
      <xdr:spPr>
        <a:xfrm>
          <a:off x="21668740" y="649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163830</xdr:rowOff>
    </xdr:from>
    <xdr:ext cx="248920" cy="258445"/>
    <xdr:sp macro="" textlink="">
      <xdr:nvSpPr>
        <xdr:cNvPr id="762" name="諸支出金該当値テキスト"/>
        <xdr:cNvSpPr txBox="1"/>
      </xdr:nvSpPr>
      <xdr:spPr>
        <a:xfrm>
          <a:off x="21770340" y="644398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48260</xdr:rowOff>
    </xdr:from>
    <xdr:to xmlns:xdr="http://schemas.openxmlformats.org/drawingml/2006/spreadsheetDrawing">
      <xdr:col>112</xdr:col>
      <xdr:colOff>38100</xdr:colOff>
      <xdr:row>39</xdr:row>
      <xdr:rowOff>149860</xdr:rowOff>
    </xdr:to>
    <xdr:sp macro="" textlink="">
      <xdr:nvSpPr>
        <xdr:cNvPr id="763" name="楕円 762"/>
        <xdr:cNvSpPr/>
      </xdr:nvSpPr>
      <xdr:spPr>
        <a:xfrm>
          <a:off x="20849590" y="649351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140970</xdr:rowOff>
    </xdr:from>
    <xdr:ext cx="248285" cy="259080"/>
    <xdr:sp macro="" textlink="">
      <xdr:nvSpPr>
        <xdr:cNvPr id="764" name="テキスト ボックス 763"/>
        <xdr:cNvSpPr txBox="1"/>
      </xdr:nvSpPr>
      <xdr:spPr>
        <a:xfrm>
          <a:off x="20775930" y="65862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48260</xdr:rowOff>
    </xdr:from>
    <xdr:to xmlns:xdr="http://schemas.openxmlformats.org/drawingml/2006/spreadsheetDrawing">
      <xdr:col>107</xdr:col>
      <xdr:colOff>101600</xdr:colOff>
      <xdr:row>39</xdr:row>
      <xdr:rowOff>149860</xdr:rowOff>
    </xdr:to>
    <xdr:sp macro="" textlink="">
      <xdr:nvSpPr>
        <xdr:cNvPr id="765" name="楕円 764"/>
        <xdr:cNvSpPr/>
      </xdr:nvSpPr>
      <xdr:spPr>
        <a:xfrm>
          <a:off x="19975830" y="649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140970</xdr:rowOff>
    </xdr:from>
    <xdr:ext cx="248285" cy="259080"/>
    <xdr:sp macro="" textlink="">
      <xdr:nvSpPr>
        <xdr:cNvPr id="766" name="テキスト ボックス 765"/>
        <xdr:cNvSpPr txBox="1"/>
      </xdr:nvSpPr>
      <xdr:spPr>
        <a:xfrm>
          <a:off x="19905980" y="65862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48260</xdr:rowOff>
    </xdr:from>
    <xdr:to xmlns:xdr="http://schemas.openxmlformats.org/drawingml/2006/spreadsheetDrawing">
      <xdr:col>102</xdr:col>
      <xdr:colOff>165100</xdr:colOff>
      <xdr:row>39</xdr:row>
      <xdr:rowOff>149860</xdr:rowOff>
    </xdr:to>
    <xdr:sp macro="" textlink="">
      <xdr:nvSpPr>
        <xdr:cNvPr id="767" name="楕円 766"/>
        <xdr:cNvSpPr/>
      </xdr:nvSpPr>
      <xdr:spPr>
        <a:xfrm>
          <a:off x="19105880" y="649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140970</xdr:rowOff>
    </xdr:from>
    <xdr:ext cx="248285" cy="259080"/>
    <xdr:sp macro="" textlink="">
      <xdr:nvSpPr>
        <xdr:cNvPr id="768" name="テキスト ボックス 767"/>
        <xdr:cNvSpPr txBox="1"/>
      </xdr:nvSpPr>
      <xdr:spPr>
        <a:xfrm>
          <a:off x="19036030" y="65862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48260</xdr:rowOff>
    </xdr:from>
    <xdr:to xmlns:xdr="http://schemas.openxmlformats.org/drawingml/2006/spreadsheetDrawing">
      <xdr:col>98</xdr:col>
      <xdr:colOff>38100</xdr:colOff>
      <xdr:row>39</xdr:row>
      <xdr:rowOff>149860</xdr:rowOff>
    </xdr:to>
    <xdr:sp macro="" textlink="">
      <xdr:nvSpPr>
        <xdr:cNvPr id="769" name="楕円 768"/>
        <xdr:cNvSpPr/>
      </xdr:nvSpPr>
      <xdr:spPr>
        <a:xfrm>
          <a:off x="18235930" y="649351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140970</xdr:rowOff>
    </xdr:from>
    <xdr:ext cx="248285" cy="259080"/>
    <xdr:sp macro="" textlink="">
      <xdr:nvSpPr>
        <xdr:cNvPr id="770" name="テキスト ボックス 769"/>
        <xdr:cNvSpPr txBox="1"/>
      </xdr:nvSpPr>
      <xdr:spPr>
        <a:xfrm>
          <a:off x="18162270" y="65862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1" name="正方形/長方形 770"/>
        <xdr:cNvSpPr/>
      </xdr:nvSpPr>
      <xdr:spPr>
        <a:xfrm>
          <a:off x="1792224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2" name="正方形/長方形 771"/>
        <xdr:cNvSpPr/>
      </xdr:nvSpPr>
      <xdr:spPr>
        <a:xfrm>
          <a:off x="180492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3" name="正方形/長方形 772"/>
        <xdr:cNvSpPr/>
      </xdr:nvSpPr>
      <xdr:spPr>
        <a:xfrm>
          <a:off x="180492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4" name="正方形/長方形 773"/>
        <xdr:cNvSpPr/>
      </xdr:nvSpPr>
      <xdr:spPr>
        <a:xfrm>
          <a:off x="1904238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5" name="正方形/長方形 774"/>
        <xdr:cNvSpPr/>
      </xdr:nvSpPr>
      <xdr:spPr>
        <a:xfrm>
          <a:off x="1904238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6" name="正方形/長方形 775"/>
        <xdr:cNvSpPr/>
      </xdr:nvSpPr>
      <xdr:spPr>
        <a:xfrm>
          <a:off x="2016252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7" name="正方形/長方形 776"/>
        <xdr:cNvSpPr/>
      </xdr:nvSpPr>
      <xdr:spPr>
        <a:xfrm>
          <a:off x="2016252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83185</xdr:rowOff>
    </xdr:to>
    <xdr:sp macro="" textlink="">
      <xdr:nvSpPr>
        <xdr:cNvPr id="778" name="正方形/長方形 777"/>
        <xdr:cNvSpPr/>
      </xdr:nvSpPr>
      <xdr:spPr>
        <a:xfrm>
          <a:off x="1792224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8615" cy="224790"/>
    <xdr:sp macro="" textlink="">
      <xdr:nvSpPr>
        <xdr:cNvPr id="779" name="テキスト ボックス 778"/>
        <xdr:cNvSpPr txBox="1"/>
      </xdr:nvSpPr>
      <xdr:spPr>
        <a:xfrm>
          <a:off x="17887950" y="777240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83185</xdr:rowOff>
    </xdr:from>
    <xdr:to xmlns:xdr="http://schemas.openxmlformats.org/drawingml/2006/spreadsheetDrawing">
      <xdr:col>120</xdr:col>
      <xdr:colOff>114300</xdr:colOff>
      <xdr:row>61</xdr:row>
      <xdr:rowOff>83185</xdr:rowOff>
    </xdr:to>
    <xdr:cxnSp macro="">
      <xdr:nvCxnSpPr>
        <xdr:cNvPr id="780" name="直線コネクタ 779"/>
        <xdr:cNvCxnSpPr/>
      </xdr:nvCxnSpPr>
      <xdr:spPr>
        <a:xfrm>
          <a:off x="1792224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1" name="直線コネクタ 780"/>
        <xdr:cNvCxnSpPr/>
      </xdr:nvCxnSpPr>
      <xdr:spPr>
        <a:xfrm>
          <a:off x="17922240" y="9061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165100</xdr:rowOff>
    </xdr:from>
    <xdr:ext cx="248285" cy="258445"/>
    <xdr:sp macro="" textlink="">
      <xdr:nvSpPr>
        <xdr:cNvPr id="782" name="テキスト ボックス 781"/>
        <xdr:cNvSpPr txBox="1"/>
      </xdr:nvSpPr>
      <xdr:spPr>
        <a:xfrm>
          <a:off x="17680940" y="892175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3" name="直線コネクタ 782"/>
        <xdr:cNvCxnSpPr/>
      </xdr:nvCxnSpPr>
      <xdr:spPr>
        <a:xfrm>
          <a:off x="1792224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8285" cy="257810"/>
    <xdr:sp macro="" textlink="">
      <xdr:nvSpPr>
        <xdr:cNvPr id="784" name="テキスト ボックス 783"/>
        <xdr:cNvSpPr txBox="1"/>
      </xdr:nvSpPr>
      <xdr:spPr>
        <a:xfrm>
          <a:off x="17680940" y="782066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83185</xdr:rowOff>
    </xdr:to>
    <xdr:sp macro="" textlink="">
      <xdr:nvSpPr>
        <xdr:cNvPr id="785" name="前年度繰上充用金グラフ枠"/>
        <xdr:cNvSpPr/>
      </xdr:nvSpPr>
      <xdr:spPr>
        <a:xfrm>
          <a:off x="1792224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86" name="直線コネクタ 785"/>
        <xdr:cNvCxnSpPr/>
      </xdr:nvCxnSpPr>
      <xdr:spPr>
        <a:xfrm>
          <a:off x="21717635" y="906145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8920" cy="259080"/>
    <xdr:sp macro="" textlink="">
      <xdr:nvSpPr>
        <xdr:cNvPr id="787" name="前年度繰上充用金最小値テキスト"/>
        <xdr:cNvSpPr txBox="1"/>
      </xdr:nvSpPr>
      <xdr:spPr>
        <a:xfrm>
          <a:off x="21770340" y="9097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8" name="直線コネクタ 787"/>
        <xdr:cNvCxnSpPr/>
      </xdr:nvCxnSpPr>
      <xdr:spPr>
        <a:xfrm>
          <a:off x="21634450" y="90614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8920" cy="259080"/>
    <xdr:sp macro="" textlink="">
      <xdr:nvSpPr>
        <xdr:cNvPr id="789" name="前年度繰上充用金最大値テキスト"/>
        <xdr:cNvSpPr txBox="1"/>
      </xdr:nvSpPr>
      <xdr:spPr>
        <a:xfrm>
          <a:off x="21770340" y="87668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0" name="直線コネクタ 789"/>
        <xdr:cNvCxnSpPr/>
      </xdr:nvCxnSpPr>
      <xdr:spPr>
        <a:xfrm>
          <a:off x="21634450" y="90614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91" name="直線コネクタ 790"/>
        <xdr:cNvCxnSpPr/>
      </xdr:nvCxnSpPr>
      <xdr:spPr>
        <a:xfrm>
          <a:off x="20900390" y="906145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8920" cy="259080"/>
    <xdr:sp macro="" textlink="">
      <xdr:nvSpPr>
        <xdr:cNvPr id="792" name="前年度繰上充用金平均値テキスト"/>
        <xdr:cNvSpPr txBox="1"/>
      </xdr:nvSpPr>
      <xdr:spPr>
        <a:xfrm>
          <a:off x="21770340" y="8989060"/>
          <a:ext cx="248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3" name="フローチャート: 判断 792"/>
        <xdr:cNvSpPr/>
      </xdr:nvSpPr>
      <xdr:spPr>
        <a:xfrm>
          <a:off x="2166874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94" name="直線コネクタ 793"/>
        <xdr:cNvCxnSpPr/>
      </xdr:nvCxnSpPr>
      <xdr:spPr>
        <a:xfrm>
          <a:off x="20026630" y="906145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5" name="フローチャート: 判断 794"/>
        <xdr:cNvSpPr/>
      </xdr:nvSpPr>
      <xdr:spPr>
        <a:xfrm>
          <a:off x="20849590" y="901065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8285" cy="259080"/>
    <xdr:sp macro="" textlink="">
      <xdr:nvSpPr>
        <xdr:cNvPr id="796" name="テキスト ボックス 795"/>
        <xdr:cNvSpPr txBox="1"/>
      </xdr:nvSpPr>
      <xdr:spPr>
        <a:xfrm>
          <a:off x="20775930" y="90970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97" name="直線コネクタ 796"/>
        <xdr:cNvCxnSpPr/>
      </xdr:nvCxnSpPr>
      <xdr:spPr>
        <a:xfrm>
          <a:off x="19156680" y="90614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798" name="フローチャート: 判断 797"/>
        <xdr:cNvSpPr/>
      </xdr:nvSpPr>
      <xdr:spPr>
        <a:xfrm>
          <a:off x="1997583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8285" cy="259080"/>
    <xdr:sp macro="" textlink="">
      <xdr:nvSpPr>
        <xdr:cNvPr id="799" name="テキスト ボックス 798"/>
        <xdr:cNvSpPr txBox="1"/>
      </xdr:nvSpPr>
      <xdr:spPr>
        <a:xfrm>
          <a:off x="19905980" y="90970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0" name="直線コネクタ 799"/>
        <xdr:cNvCxnSpPr/>
      </xdr:nvCxnSpPr>
      <xdr:spPr>
        <a:xfrm>
          <a:off x="18286730" y="90614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1" name="フローチャート: 判断 800"/>
        <xdr:cNvSpPr/>
      </xdr:nvSpPr>
      <xdr:spPr>
        <a:xfrm>
          <a:off x="1910588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8285" cy="259080"/>
    <xdr:sp macro="" textlink="">
      <xdr:nvSpPr>
        <xdr:cNvPr id="802" name="テキスト ボックス 801"/>
        <xdr:cNvSpPr txBox="1"/>
      </xdr:nvSpPr>
      <xdr:spPr>
        <a:xfrm>
          <a:off x="19036030" y="90970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3" name="フローチャート: 判断 802"/>
        <xdr:cNvSpPr/>
      </xdr:nvSpPr>
      <xdr:spPr>
        <a:xfrm>
          <a:off x="18235930" y="901065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8285" cy="259080"/>
    <xdr:sp macro="" textlink="">
      <xdr:nvSpPr>
        <xdr:cNvPr id="804" name="テキスト ボックス 803"/>
        <xdr:cNvSpPr txBox="1"/>
      </xdr:nvSpPr>
      <xdr:spPr>
        <a:xfrm>
          <a:off x="18162270" y="90970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5" name="テキスト ボックス 804"/>
        <xdr:cNvSpPr txBox="1"/>
      </xdr:nvSpPr>
      <xdr:spPr>
        <a:xfrm>
          <a:off x="2153285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1365" cy="259080"/>
    <xdr:sp macro="" textlink="">
      <xdr:nvSpPr>
        <xdr:cNvPr id="806" name="テキスト ボックス 805"/>
        <xdr:cNvSpPr txBox="1"/>
      </xdr:nvSpPr>
      <xdr:spPr>
        <a:xfrm>
          <a:off x="207137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1365" cy="259080"/>
    <xdr:sp macro="" textlink="">
      <xdr:nvSpPr>
        <xdr:cNvPr id="807" name="テキスト ボックス 806"/>
        <xdr:cNvSpPr txBox="1"/>
      </xdr:nvSpPr>
      <xdr:spPr>
        <a:xfrm>
          <a:off x="1983994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1365" cy="259080"/>
    <xdr:sp macro="" textlink="">
      <xdr:nvSpPr>
        <xdr:cNvPr id="808" name="テキスト ボックス 807"/>
        <xdr:cNvSpPr txBox="1"/>
      </xdr:nvSpPr>
      <xdr:spPr>
        <a:xfrm>
          <a:off x="1896999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1365" cy="259080"/>
    <xdr:sp macro="" textlink="">
      <xdr:nvSpPr>
        <xdr:cNvPr id="809" name="テキスト ボックス 808"/>
        <xdr:cNvSpPr txBox="1"/>
      </xdr:nvSpPr>
      <xdr:spPr>
        <a:xfrm>
          <a:off x="1810004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0" name="楕円 809"/>
        <xdr:cNvSpPr/>
      </xdr:nvSpPr>
      <xdr:spPr>
        <a:xfrm>
          <a:off x="2166874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8920" cy="258445"/>
    <xdr:sp macro="" textlink="">
      <xdr:nvSpPr>
        <xdr:cNvPr id="811" name="前年度繰上充用金該当値テキスト"/>
        <xdr:cNvSpPr txBox="1"/>
      </xdr:nvSpPr>
      <xdr:spPr>
        <a:xfrm>
          <a:off x="21770340" y="88811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2" name="楕円 811"/>
        <xdr:cNvSpPr/>
      </xdr:nvSpPr>
      <xdr:spPr>
        <a:xfrm>
          <a:off x="20849590" y="90106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8285" cy="259080"/>
    <xdr:sp macro="" textlink="">
      <xdr:nvSpPr>
        <xdr:cNvPr id="813" name="テキスト ボックス 812"/>
        <xdr:cNvSpPr txBox="1"/>
      </xdr:nvSpPr>
      <xdr:spPr>
        <a:xfrm>
          <a:off x="20775930" y="87922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4" name="楕円 813"/>
        <xdr:cNvSpPr/>
      </xdr:nvSpPr>
      <xdr:spPr>
        <a:xfrm>
          <a:off x="1997583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8285" cy="259080"/>
    <xdr:sp macro="" textlink="">
      <xdr:nvSpPr>
        <xdr:cNvPr id="815" name="テキスト ボックス 814"/>
        <xdr:cNvSpPr txBox="1"/>
      </xdr:nvSpPr>
      <xdr:spPr>
        <a:xfrm>
          <a:off x="19905980" y="87922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6" name="楕円 815"/>
        <xdr:cNvSpPr/>
      </xdr:nvSpPr>
      <xdr:spPr>
        <a:xfrm>
          <a:off x="1910588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8285" cy="259080"/>
    <xdr:sp macro="" textlink="">
      <xdr:nvSpPr>
        <xdr:cNvPr id="817" name="テキスト ボックス 816"/>
        <xdr:cNvSpPr txBox="1"/>
      </xdr:nvSpPr>
      <xdr:spPr>
        <a:xfrm>
          <a:off x="19036030" y="87922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8" name="楕円 817"/>
        <xdr:cNvSpPr/>
      </xdr:nvSpPr>
      <xdr:spPr>
        <a:xfrm>
          <a:off x="18235930" y="90106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8285" cy="259080"/>
    <xdr:sp macro="" textlink="">
      <xdr:nvSpPr>
        <xdr:cNvPr id="819" name="テキスト ボックス 818"/>
        <xdr:cNvSpPr txBox="1"/>
      </xdr:nvSpPr>
      <xdr:spPr>
        <a:xfrm>
          <a:off x="18162270" y="87922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0" name="正方形/長方形 819"/>
        <xdr:cNvSpPr/>
      </xdr:nvSpPr>
      <xdr:spPr>
        <a:xfrm>
          <a:off x="746760" y="17208500"/>
          <a:ext cx="217703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1" name="正方形/長方形 820"/>
        <xdr:cNvSpPr/>
      </xdr:nvSpPr>
      <xdr:spPr>
        <a:xfrm>
          <a:off x="746760" y="17272000"/>
          <a:ext cx="37719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2" name="テキスト ボックス 821"/>
        <xdr:cNvSpPr txBox="1"/>
      </xdr:nvSpPr>
      <xdr:spPr>
        <a:xfrm>
          <a:off x="772160" y="17526000"/>
          <a:ext cx="2171954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衛生費が類似団体に比べ多額となっているのは、病院会計</a:t>
          </a:r>
          <a:r>
            <a:rPr kumimoji="1" lang="ja-JP" altLang="en-US" sz="1100">
              <a:solidFill>
                <a:schemeClr val="dk1"/>
              </a:solidFill>
              <a:effectLst/>
              <a:latin typeface="+mn-lt"/>
              <a:ea typeface="+mn-ea"/>
              <a:cs typeface="+mn-cs"/>
            </a:rPr>
            <a:t>及び簡易水道会計</a:t>
          </a:r>
          <a:r>
            <a:rPr kumimoji="1" lang="ja-JP" altLang="ja-JP" sz="1100">
              <a:solidFill>
                <a:schemeClr val="dk1"/>
              </a:solidFill>
              <a:effectLst/>
              <a:latin typeface="+mn-lt"/>
              <a:ea typeface="+mn-ea"/>
              <a:cs typeface="+mn-cs"/>
            </a:rPr>
            <a:t>への繰出金が増加している</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である。今後も引き続き自主財源の確保等、</a:t>
          </a:r>
          <a:r>
            <a:rPr kumimoji="1" lang="ja-JP" altLang="en-US" sz="1100">
              <a:solidFill>
                <a:schemeClr val="dk1"/>
              </a:solidFill>
              <a:effectLst/>
              <a:latin typeface="+mn-lt"/>
              <a:ea typeface="+mn-ea"/>
              <a:cs typeface="+mn-cs"/>
            </a:rPr>
            <a:t>各</a:t>
          </a:r>
          <a:r>
            <a:rPr kumimoji="1" lang="ja-JP" altLang="ja-JP" sz="1100">
              <a:solidFill>
                <a:schemeClr val="dk1"/>
              </a:solidFill>
              <a:effectLst/>
              <a:latin typeface="+mn-lt"/>
              <a:ea typeface="+mn-ea"/>
              <a:cs typeface="+mn-cs"/>
            </a:rPr>
            <a:t>会計の経営改善に向けた取り組みを求めていく。</a:t>
          </a:r>
          <a:endParaRPr lang="ja-JP" altLang="ja-JP" sz="1400">
            <a:effectLst/>
          </a:endParaRPr>
        </a:p>
        <a:p>
          <a:r>
            <a:rPr kumimoji="1" lang="ja-JP" altLang="ja-JP" sz="1100">
              <a:solidFill>
                <a:schemeClr val="dk1"/>
              </a:solidFill>
              <a:effectLst/>
              <a:latin typeface="+mn-lt"/>
              <a:ea typeface="+mn-ea"/>
              <a:cs typeface="+mn-cs"/>
            </a:rPr>
            <a:t>土木費が類似団体に比べ多額となっているのは、行政面積が広大であるため道路整備費や除雪経費が嵩んでいることが大きな要因となっている。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消防費は概ね類似団体と同水準で推移してきたが、防災無線の整備や消防署の指令装置の更新などにより、突発的に大きく上昇している。</a:t>
          </a:r>
          <a:endParaRPr lang="ja-JP" altLang="ja-JP" sz="1400">
            <a:effectLst/>
          </a:endParaRPr>
        </a:p>
        <a:p>
          <a:r>
            <a:rPr kumimoji="1" lang="ja-JP" altLang="ja-JP" sz="1100">
              <a:solidFill>
                <a:schemeClr val="dk1"/>
              </a:solidFill>
              <a:effectLst/>
              <a:latin typeface="+mn-lt"/>
              <a:ea typeface="+mn-ea"/>
              <a:cs typeface="+mn-cs"/>
            </a:rPr>
            <a:t>教育費が類似団体に比べ多額となっているのは、高校存置対策や認定子ども園に係る費用が大きな要因となっている。</a:t>
          </a:r>
          <a:endParaRPr lang="ja-JP" altLang="ja-JP" sz="1400">
            <a:effectLst/>
          </a:endParaRPr>
        </a:p>
        <a:p>
          <a:r>
            <a:rPr kumimoji="1" lang="ja-JP" altLang="ja-JP" sz="1100">
              <a:solidFill>
                <a:schemeClr val="dk1"/>
              </a:solidFill>
              <a:effectLst/>
              <a:latin typeface="+mn-lt"/>
              <a:ea typeface="+mn-ea"/>
              <a:cs typeface="+mn-cs"/>
            </a:rPr>
            <a:t>近年の大型事業の</a:t>
          </a:r>
          <a:r>
            <a:rPr kumimoji="1" lang="ja-JP" altLang="en-US" sz="1100">
              <a:solidFill>
                <a:schemeClr val="dk1"/>
              </a:solidFill>
              <a:effectLst/>
              <a:latin typeface="+mn-lt"/>
              <a:ea typeface="+mn-ea"/>
              <a:cs typeface="+mn-cs"/>
            </a:rPr>
            <a:t>元金償還開始や利率上昇</a:t>
          </a:r>
          <a:r>
            <a:rPr kumimoji="1" lang="ja-JP" altLang="ja-JP" sz="1100">
              <a:solidFill>
                <a:schemeClr val="dk1"/>
              </a:solidFill>
              <a:effectLst/>
              <a:latin typeface="+mn-lt"/>
              <a:ea typeface="+mn-ea"/>
              <a:cs typeface="+mn-cs"/>
            </a:rPr>
            <a:t>に</a:t>
          </a:r>
          <a:r>
            <a:rPr kumimoji="1" lang="ja-JP" altLang="en-US" sz="1100">
              <a:solidFill>
                <a:schemeClr val="dk1"/>
              </a:solidFill>
              <a:effectLst/>
              <a:latin typeface="+mn-lt"/>
              <a:ea typeface="+mn-ea"/>
              <a:cs typeface="+mn-cs"/>
            </a:rPr>
            <a:t>伴い</a:t>
          </a:r>
          <a:r>
            <a:rPr kumimoji="1" lang="ja-JP" altLang="ja-JP" sz="1100">
              <a:solidFill>
                <a:schemeClr val="dk1"/>
              </a:solidFill>
              <a:effectLst/>
              <a:latin typeface="+mn-lt"/>
              <a:ea typeface="+mn-ea"/>
              <a:cs typeface="+mn-cs"/>
            </a:rPr>
            <a:t>、公債費が増加傾向にある。過疎債等交付税措置のある起債の活用により、実質的な負担を抑制していく。</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3058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3058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3058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759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359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359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627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992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397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767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北海道標津町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547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552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ja-JP" sz="1100" b="0" i="0" baseline="0">
              <a:solidFill>
                <a:schemeClr val="dk1"/>
              </a:solidFill>
              <a:effectLst/>
              <a:latin typeface="+mn-lt"/>
              <a:ea typeface="+mn-ea"/>
              <a:cs typeface="+mn-cs"/>
            </a:rPr>
            <a:t>財政調整基金の取り崩しを行ったが、決算剰余金で取り崩し額と同額を積立てており、総額を維持している。</a:t>
          </a:r>
          <a:endParaRPr lang="ja-JP" altLang="ja-JP" sz="1400">
            <a:effectLst/>
          </a:endParaRPr>
        </a:p>
        <a:p>
          <a:r>
            <a:rPr lang="ja-JP" altLang="en-US" sz="1100" b="0" i="0" baseline="0">
              <a:solidFill>
                <a:schemeClr val="dk1"/>
              </a:solidFill>
              <a:effectLst/>
              <a:latin typeface="+mn-lt"/>
              <a:ea typeface="+mn-ea"/>
              <a:cs typeface="+mn-cs"/>
            </a:rPr>
            <a:t>これまでの経費節減努力等により</a:t>
          </a:r>
          <a:r>
            <a:rPr lang="ja-JP" altLang="ja-JP" sz="1100" b="0" i="0" baseline="0">
              <a:solidFill>
                <a:schemeClr val="dk1"/>
              </a:solidFill>
              <a:effectLst/>
              <a:latin typeface="+mn-lt"/>
              <a:ea typeface="+mn-ea"/>
              <a:cs typeface="+mn-cs"/>
            </a:rPr>
            <a:t>、実質収支額は継続的に黒字を確保している。</a:t>
          </a:r>
          <a:endParaRPr lang="ja-JP" altLang="ja-JP" sz="1400">
            <a:effectLst/>
          </a:endParaRPr>
        </a:p>
        <a:p>
          <a:r>
            <a:rPr kumimoji="1" lang="ja-JP" altLang="ja-JP" sz="1100">
              <a:solidFill>
                <a:schemeClr val="dk1"/>
              </a:solidFill>
              <a:effectLst/>
              <a:latin typeface="+mn-lt"/>
              <a:ea typeface="+mn-ea"/>
              <a:cs typeface="+mn-cs"/>
            </a:rPr>
            <a:t>今後も適切な財政運営に努めることとしたい。</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北海道標津町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全会計黒字であり、連結実質赤字比率は算定されていないが、全ての会計に対して一般会計から繰り入れを行っている。</a:t>
          </a:r>
          <a:endParaRPr lang="ja-JP" altLang="ja-JP" sz="1400">
            <a:effectLst/>
          </a:endParaRPr>
        </a:p>
        <a:p>
          <a:r>
            <a:rPr kumimoji="1" lang="ja-JP" altLang="ja-JP" sz="1100">
              <a:solidFill>
                <a:schemeClr val="dk1"/>
              </a:solidFill>
              <a:effectLst/>
              <a:latin typeface="+mn-lt"/>
              <a:ea typeface="+mn-ea"/>
              <a:cs typeface="+mn-cs"/>
            </a:rPr>
            <a:t>一般会計からの繰り入れが漸増している病院事業や、法適用</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簡易水道事業及び下水道事業は</a:t>
          </a:r>
          <a:r>
            <a:rPr kumimoji="1" lang="ja-JP" altLang="en-US" sz="1100">
              <a:solidFill>
                <a:schemeClr val="dk1"/>
              </a:solidFill>
              <a:effectLst/>
              <a:latin typeface="+mn-lt"/>
              <a:ea typeface="+mn-ea"/>
              <a:cs typeface="+mn-cs"/>
            </a:rPr>
            <a:t>の繰出金が増加していることから</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上下水道料金の改定による</a:t>
          </a:r>
          <a:r>
            <a:rPr kumimoji="1" lang="ja-JP" altLang="ja-JP" sz="1100">
              <a:solidFill>
                <a:schemeClr val="dk1"/>
              </a:solidFill>
              <a:effectLst/>
              <a:latin typeface="+mn-lt"/>
              <a:ea typeface="+mn-ea"/>
              <a:cs typeface="+mn-cs"/>
            </a:rPr>
            <a:t>採算性の向上や経営改善</a:t>
          </a:r>
          <a:r>
            <a:rPr kumimoji="1" lang="ja-JP" altLang="en-US" sz="1100">
              <a:solidFill>
                <a:schemeClr val="dk1"/>
              </a:solidFill>
              <a:effectLst/>
              <a:latin typeface="+mn-lt"/>
              <a:ea typeface="+mn-ea"/>
              <a:cs typeface="+mn-cs"/>
            </a:rPr>
            <a:t>等をを求めていく</a:t>
          </a:r>
          <a:r>
            <a:rPr kumimoji="1" lang="ja-JP" altLang="ja-JP" sz="1100">
              <a:solidFill>
                <a:schemeClr val="dk1"/>
              </a:solidFill>
              <a:effectLst/>
              <a:latin typeface="+mn-lt"/>
              <a:ea typeface="+mn-ea"/>
              <a:cs typeface="+mn-cs"/>
            </a:rPr>
            <a:t>。</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0.xml.rels><?xml version="1.0" encoding="UTF-8"?><Relationships xmlns="http://schemas.openxmlformats.org/package/2006/relationships"><Relationship Id="rId1"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drawing" Target="../drawings/drawing12.xml" /></Relationships>
</file>

<file path=xl/worksheets/_rels/sheet2.xml.rels><?xml version="1.0" encoding="UTF-8"?><Relationships xmlns="http://schemas.openxmlformats.org/package/2006/relationships"><Relationship Id="rId1" Type="http://schemas.openxmlformats.org/officeDocument/2006/relationships/drawing" Target="../drawings/drawing1.xml" /></Relationships>
</file>

<file path=xl/worksheets/_rels/sheet4.xml.rels><?xml version="1.0" encoding="UTF-8"?><Relationships xmlns="http://schemas.openxmlformats.org/package/2006/relationships"><Relationship Id="rId1"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08984375" style="1" customWidth="1"/>
    <col min="12" max="12" width="2.26953125" style="1" customWidth="1"/>
    <col min="13" max="17" width="2.36328125" style="1" customWidth="1"/>
    <col min="18" max="119" width="2.08984375" style="1" customWidth="1"/>
    <col min="120" max="16384" width="0" style="1" hidden="1" customWidth="1"/>
  </cols>
  <sheetData>
    <row r="1" spans="1:119" ht="33" customHeight="1">
      <c r="B1" s="3" t="s">
        <v>129</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131</v>
      </c>
      <c r="C2" s="4"/>
      <c r="D2" s="40"/>
    </row>
    <row r="3" spans="1:119" ht="18.75" customHeight="1">
      <c r="A3" s="2"/>
      <c r="B3" s="5" t="s">
        <v>135</v>
      </c>
      <c r="C3" s="22"/>
      <c r="D3" s="22"/>
      <c r="E3" s="44"/>
      <c r="F3" s="44"/>
      <c r="G3" s="44"/>
      <c r="H3" s="44"/>
      <c r="I3" s="44"/>
      <c r="J3" s="44"/>
      <c r="K3" s="44"/>
      <c r="L3" s="44" t="s">
        <v>137</v>
      </c>
      <c r="M3" s="44"/>
      <c r="N3" s="44"/>
      <c r="O3" s="44"/>
      <c r="P3" s="44"/>
      <c r="Q3" s="44"/>
      <c r="R3" s="94"/>
      <c r="S3" s="94"/>
      <c r="T3" s="94"/>
      <c r="U3" s="94"/>
      <c r="V3" s="112"/>
      <c r="W3" s="127" t="s">
        <v>140</v>
      </c>
      <c r="X3" s="137"/>
      <c r="Y3" s="137"/>
      <c r="Z3" s="137"/>
      <c r="AA3" s="137"/>
      <c r="AB3" s="22"/>
      <c r="AC3" s="94" t="s">
        <v>142</v>
      </c>
      <c r="AD3" s="137"/>
      <c r="AE3" s="137"/>
      <c r="AF3" s="137"/>
      <c r="AG3" s="137"/>
      <c r="AH3" s="137"/>
      <c r="AI3" s="137"/>
      <c r="AJ3" s="137"/>
      <c r="AK3" s="137"/>
      <c r="AL3" s="164"/>
      <c r="AM3" s="127" t="s">
        <v>144</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148</v>
      </c>
      <c r="BO3" s="137"/>
      <c r="BP3" s="137"/>
      <c r="BQ3" s="137"/>
      <c r="BR3" s="137"/>
      <c r="BS3" s="137"/>
      <c r="BT3" s="137"/>
      <c r="BU3" s="164"/>
      <c r="BV3" s="127" t="s">
        <v>149</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150</v>
      </c>
      <c r="CU3" s="137"/>
      <c r="CV3" s="137"/>
      <c r="CW3" s="137"/>
      <c r="CX3" s="137"/>
      <c r="CY3" s="137"/>
      <c r="CZ3" s="137"/>
      <c r="DA3" s="164"/>
      <c r="DB3" s="127" t="s">
        <v>45</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152</v>
      </c>
      <c r="AZ4" s="197"/>
      <c r="BA4" s="197"/>
      <c r="BB4" s="197"/>
      <c r="BC4" s="197"/>
      <c r="BD4" s="197"/>
      <c r="BE4" s="197"/>
      <c r="BF4" s="197"/>
      <c r="BG4" s="197"/>
      <c r="BH4" s="197"/>
      <c r="BI4" s="197"/>
      <c r="BJ4" s="197"/>
      <c r="BK4" s="197"/>
      <c r="BL4" s="197"/>
      <c r="BM4" s="208"/>
      <c r="BN4" s="213">
        <v>8381602</v>
      </c>
      <c r="BO4" s="216"/>
      <c r="BP4" s="216"/>
      <c r="BQ4" s="216"/>
      <c r="BR4" s="216"/>
      <c r="BS4" s="216"/>
      <c r="BT4" s="216"/>
      <c r="BU4" s="219"/>
      <c r="BV4" s="213">
        <v>8151780</v>
      </c>
      <c r="BW4" s="216"/>
      <c r="BX4" s="216"/>
      <c r="BY4" s="216"/>
      <c r="BZ4" s="216"/>
      <c r="CA4" s="216"/>
      <c r="CB4" s="216"/>
      <c r="CC4" s="219"/>
      <c r="CD4" s="222" t="s">
        <v>153</v>
      </c>
      <c r="CE4" s="223"/>
      <c r="CF4" s="223"/>
      <c r="CG4" s="223"/>
      <c r="CH4" s="223"/>
      <c r="CI4" s="223"/>
      <c r="CJ4" s="223"/>
      <c r="CK4" s="223"/>
      <c r="CL4" s="223"/>
      <c r="CM4" s="223"/>
      <c r="CN4" s="223"/>
      <c r="CO4" s="223"/>
      <c r="CP4" s="223"/>
      <c r="CQ4" s="223"/>
      <c r="CR4" s="223"/>
      <c r="CS4" s="226"/>
      <c r="CT4" s="229">
        <v>8.9</v>
      </c>
      <c r="CU4" s="237"/>
      <c r="CV4" s="237"/>
      <c r="CW4" s="237"/>
      <c r="CX4" s="237"/>
      <c r="CY4" s="237"/>
      <c r="CZ4" s="237"/>
      <c r="DA4" s="245"/>
      <c r="DB4" s="229">
        <v>6.4</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155</v>
      </c>
      <c r="AN5" s="58"/>
      <c r="AO5" s="58"/>
      <c r="AP5" s="58"/>
      <c r="AQ5" s="58"/>
      <c r="AR5" s="58"/>
      <c r="AS5" s="58"/>
      <c r="AT5" s="63"/>
      <c r="AU5" s="182" t="s">
        <v>67</v>
      </c>
      <c r="AV5" s="139"/>
      <c r="AW5" s="139"/>
      <c r="AX5" s="139"/>
      <c r="AY5" s="190" t="s">
        <v>145</v>
      </c>
      <c r="AZ5" s="198"/>
      <c r="BA5" s="198"/>
      <c r="BB5" s="198"/>
      <c r="BC5" s="198"/>
      <c r="BD5" s="198"/>
      <c r="BE5" s="198"/>
      <c r="BF5" s="198"/>
      <c r="BG5" s="198"/>
      <c r="BH5" s="198"/>
      <c r="BI5" s="198"/>
      <c r="BJ5" s="198"/>
      <c r="BK5" s="198"/>
      <c r="BL5" s="198"/>
      <c r="BM5" s="209"/>
      <c r="BN5" s="214">
        <v>7997133</v>
      </c>
      <c r="BO5" s="217"/>
      <c r="BP5" s="217"/>
      <c r="BQ5" s="217"/>
      <c r="BR5" s="217"/>
      <c r="BS5" s="217"/>
      <c r="BT5" s="217"/>
      <c r="BU5" s="220"/>
      <c r="BV5" s="214">
        <v>7847768</v>
      </c>
      <c r="BW5" s="217"/>
      <c r="BX5" s="217"/>
      <c r="BY5" s="217"/>
      <c r="BZ5" s="217"/>
      <c r="CA5" s="217"/>
      <c r="CB5" s="217"/>
      <c r="CC5" s="220"/>
      <c r="CD5" s="192" t="s">
        <v>157</v>
      </c>
      <c r="CE5" s="111"/>
      <c r="CF5" s="111"/>
      <c r="CG5" s="111"/>
      <c r="CH5" s="111"/>
      <c r="CI5" s="111"/>
      <c r="CJ5" s="111"/>
      <c r="CK5" s="111"/>
      <c r="CL5" s="111"/>
      <c r="CM5" s="111"/>
      <c r="CN5" s="111"/>
      <c r="CO5" s="111"/>
      <c r="CP5" s="111"/>
      <c r="CQ5" s="111"/>
      <c r="CR5" s="111"/>
      <c r="CS5" s="211"/>
      <c r="CT5" s="230">
        <v>90.3</v>
      </c>
      <c r="CU5" s="238"/>
      <c r="CV5" s="238"/>
      <c r="CW5" s="238"/>
      <c r="CX5" s="238"/>
      <c r="CY5" s="238"/>
      <c r="CZ5" s="238"/>
      <c r="DA5" s="246"/>
      <c r="DB5" s="230">
        <v>89.3</v>
      </c>
      <c r="DC5" s="238"/>
      <c r="DD5" s="238"/>
      <c r="DE5" s="238"/>
      <c r="DF5" s="238"/>
      <c r="DG5" s="238"/>
      <c r="DH5" s="238"/>
      <c r="DI5" s="246"/>
    </row>
    <row r="6" spans="1:119" ht="18.75" customHeight="1">
      <c r="A6" s="2"/>
      <c r="B6" s="8" t="s">
        <v>159</v>
      </c>
      <c r="C6" s="25"/>
      <c r="D6" s="25"/>
      <c r="E6" s="47"/>
      <c r="F6" s="47"/>
      <c r="G6" s="47"/>
      <c r="H6" s="47"/>
      <c r="I6" s="47"/>
      <c r="J6" s="47"/>
      <c r="K6" s="47"/>
      <c r="L6" s="47" t="s">
        <v>161</v>
      </c>
      <c r="M6" s="47"/>
      <c r="N6" s="47"/>
      <c r="O6" s="47"/>
      <c r="P6" s="47"/>
      <c r="Q6" s="47"/>
      <c r="R6" s="50"/>
      <c r="S6" s="50"/>
      <c r="T6" s="50"/>
      <c r="U6" s="50"/>
      <c r="V6" s="115"/>
      <c r="W6" s="130" t="s">
        <v>163</v>
      </c>
      <c r="X6" s="56"/>
      <c r="Y6" s="56"/>
      <c r="Z6" s="56"/>
      <c r="AA6" s="56"/>
      <c r="AB6" s="25"/>
      <c r="AC6" s="145" t="s">
        <v>164</v>
      </c>
      <c r="AD6" s="153"/>
      <c r="AE6" s="153"/>
      <c r="AF6" s="153"/>
      <c r="AG6" s="153"/>
      <c r="AH6" s="153"/>
      <c r="AI6" s="153"/>
      <c r="AJ6" s="153"/>
      <c r="AK6" s="153"/>
      <c r="AL6" s="167"/>
      <c r="AM6" s="175" t="s">
        <v>71</v>
      </c>
      <c r="AN6" s="58"/>
      <c r="AO6" s="58"/>
      <c r="AP6" s="58"/>
      <c r="AQ6" s="58"/>
      <c r="AR6" s="58"/>
      <c r="AS6" s="58"/>
      <c r="AT6" s="63"/>
      <c r="AU6" s="182" t="s">
        <v>67</v>
      </c>
      <c r="AV6" s="139"/>
      <c r="AW6" s="139"/>
      <c r="AX6" s="139"/>
      <c r="AY6" s="190" t="s">
        <v>165</v>
      </c>
      <c r="AZ6" s="198"/>
      <c r="BA6" s="198"/>
      <c r="BB6" s="198"/>
      <c r="BC6" s="198"/>
      <c r="BD6" s="198"/>
      <c r="BE6" s="198"/>
      <c r="BF6" s="198"/>
      <c r="BG6" s="198"/>
      <c r="BH6" s="198"/>
      <c r="BI6" s="198"/>
      <c r="BJ6" s="198"/>
      <c r="BK6" s="198"/>
      <c r="BL6" s="198"/>
      <c r="BM6" s="209"/>
      <c r="BN6" s="214">
        <v>384469</v>
      </c>
      <c r="BO6" s="217"/>
      <c r="BP6" s="217"/>
      <c r="BQ6" s="217"/>
      <c r="BR6" s="217"/>
      <c r="BS6" s="217"/>
      <c r="BT6" s="217"/>
      <c r="BU6" s="220"/>
      <c r="BV6" s="214">
        <v>304012</v>
      </c>
      <c r="BW6" s="217"/>
      <c r="BX6" s="217"/>
      <c r="BY6" s="217"/>
      <c r="BZ6" s="217"/>
      <c r="CA6" s="217"/>
      <c r="CB6" s="217"/>
      <c r="CC6" s="220"/>
      <c r="CD6" s="192" t="s">
        <v>168</v>
      </c>
      <c r="CE6" s="111"/>
      <c r="CF6" s="111"/>
      <c r="CG6" s="111"/>
      <c r="CH6" s="111"/>
      <c r="CI6" s="111"/>
      <c r="CJ6" s="111"/>
      <c r="CK6" s="111"/>
      <c r="CL6" s="111"/>
      <c r="CM6" s="111"/>
      <c r="CN6" s="111"/>
      <c r="CO6" s="111"/>
      <c r="CP6" s="111"/>
      <c r="CQ6" s="111"/>
      <c r="CR6" s="111"/>
      <c r="CS6" s="211"/>
      <c r="CT6" s="231">
        <v>90.5</v>
      </c>
      <c r="CU6" s="239"/>
      <c r="CV6" s="239"/>
      <c r="CW6" s="239"/>
      <c r="CX6" s="239"/>
      <c r="CY6" s="239"/>
      <c r="CZ6" s="239"/>
      <c r="DA6" s="247"/>
      <c r="DB6" s="231">
        <v>89.7</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130</v>
      </c>
      <c r="AN7" s="58"/>
      <c r="AO7" s="58"/>
      <c r="AP7" s="58"/>
      <c r="AQ7" s="58"/>
      <c r="AR7" s="58"/>
      <c r="AS7" s="58"/>
      <c r="AT7" s="63"/>
      <c r="AU7" s="182" t="s">
        <v>67</v>
      </c>
      <c r="AV7" s="139"/>
      <c r="AW7" s="139"/>
      <c r="AX7" s="139"/>
      <c r="AY7" s="190" t="s">
        <v>169</v>
      </c>
      <c r="AZ7" s="198"/>
      <c r="BA7" s="198"/>
      <c r="BB7" s="198"/>
      <c r="BC7" s="198"/>
      <c r="BD7" s="198"/>
      <c r="BE7" s="198"/>
      <c r="BF7" s="198"/>
      <c r="BG7" s="198"/>
      <c r="BH7" s="198"/>
      <c r="BI7" s="198"/>
      <c r="BJ7" s="198"/>
      <c r="BK7" s="198"/>
      <c r="BL7" s="198"/>
      <c r="BM7" s="209"/>
      <c r="BN7" s="214">
        <v>7712</v>
      </c>
      <c r="BO7" s="217"/>
      <c r="BP7" s="217"/>
      <c r="BQ7" s="217"/>
      <c r="BR7" s="217"/>
      <c r="BS7" s="217"/>
      <c r="BT7" s="217"/>
      <c r="BU7" s="220"/>
      <c r="BV7" s="214">
        <v>37430</v>
      </c>
      <c r="BW7" s="217"/>
      <c r="BX7" s="217"/>
      <c r="BY7" s="217"/>
      <c r="BZ7" s="217"/>
      <c r="CA7" s="217"/>
      <c r="CB7" s="217"/>
      <c r="CC7" s="220"/>
      <c r="CD7" s="192" t="s">
        <v>170</v>
      </c>
      <c r="CE7" s="111"/>
      <c r="CF7" s="111"/>
      <c r="CG7" s="111"/>
      <c r="CH7" s="111"/>
      <c r="CI7" s="111"/>
      <c r="CJ7" s="111"/>
      <c r="CK7" s="111"/>
      <c r="CL7" s="111"/>
      <c r="CM7" s="111"/>
      <c r="CN7" s="111"/>
      <c r="CO7" s="111"/>
      <c r="CP7" s="111"/>
      <c r="CQ7" s="111"/>
      <c r="CR7" s="111"/>
      <c r="CS7" s="211"/>
      <c r="CT7" s="214">
        <v>4215689</v>
      </c>
      <c r="CU7" s="217"/>
      <c r="CV7" s="217"/>
      <c r="CW7" s="217"/>
      <c r="CX7" s="217"/>
      <c r="CY7" s="217"/>
      <c r="CZ7" s="217"/>
      <c r="DA7" s="220"/>
      <c r="DB7" s="214">
        <v>4195876</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172</v>
      </c>
      <c r="AN8" s="58"/>
      <c r="AO8" s="58"/>
      <c r="AP8" s="58"/>
      <c r="AQ8" s="58"/>
      <c r="AR8" s="58"/>
      <c r="AS8" s="58"/>
      <c r="AT8" s="63"/>
      <c r="AU8" s="182" t="s">
        <v>67</v>
      </c>
      <c r="AV8" s="139"/>
      <c r="AW8" s="139"/>
      <c r="AX8" s="139"/>
      <c r="AY8" s="190" t="s">
        <v>174</v>
      </c>
      <c r="AZ8" s="198"/>
      <c r="BA8" s="198"/>
      <c r="BB8" s="198"/>
      <c r="BC8" s="198"/>
      <c r="BD8" s="198"/>
      <c r="BE8" s="198"/>
      <c r="BF8" s="198"/>
      <c r="BG8" s="198"/>
      <c r="BH8" s="198"/>
      <c r="BI8" s="198"/>
      <c r="BJ8" s="198"/>
      <c r="BK8" s="198"/>
      <c r="BL8" s="198"/>
      <c r="BM8" s="209"/>
      <c r="BN8" s="214">
        <v>376757</v>
      </c>
      <c r="BO8" s="217"/>
      <c r="BP8" s="217"/>
      <c r="BQ8" s="217"/>
      <c r="BR8" s="217"/>
      <c r="BS8" s="217"/>
      <c r="BT8" s="217"/>
      <c r="BU8" s="220"/>
      <c r="BV8" s="214">
        <v>266582</v>
      </c>
      <c r="BW8" s="217"/>
      <c r="BX8" s="217"/>
      <c r="BY8" s="217"/>
      <c r="BZ8" s="217"/>
      <c r="CA8" s="217"/>
      <c r="CB8" s="217"/>
      <c r="CC8" s="220"/>
      <c r="CD8" s="192" t="s">
        <v>175</v>
      </c>
      <c r="CE8" s="111"/>
      <c r="CF8" s="111"/>
      <c r="CG8" s="111"/>
      <c r="CH8" s="111"/>
      <c r="CI8" s="111"/>
      <c r="CJ8" s="111"/>
      <c r="CK8" s="111"/>
      <c r="CL8" s="111"/>
      <c r="CM8" s="111"/>
      <c r="CN8" s="111"/>
      <c r="CO8" s="111"/>
      <c r="CP8" s="111"/>
      <c r="CQ8" s="111"/>
      <c r="CR8" s="111"/>
      <c r="CS8" s="211"/>
      <c r="CT8" s="232">
        <v>0.21</v>
      </c>
      <c r="CU8" s="240"/>
      <c r="CV8" s="240"/>
      <c r="CW8" s="240"/>
      <c r="CX8" s="240"/>
      <c r="CY8" s="240"/>
      <c r="CZ8" s="240"/>
      <c r="DA8" s="248"/>
      <c r="DB8" s="232">
        <v>0.21</v>
      </c>
      <c r="DC8" s="240"/>
      <c r="DD8" s="240"/>
      <c r="DE8" s="240"/>
      <c r="DF8" s="240"/>
      <c r="DG8" s="240"/>
      <c r="DH8" s="240"/>
      <c r="DI8" s="248"/>
    </row>
    <row r="9" spans="1:119" ht="18.75" customHeight="1">
      <c r="A9" s="2"/>
      <c r="B9" s="10" t="s">
        <v>18</v>
      </c>
      <c r="C9" s="27"/>
      <c r="D9" s="27"/>
      <c r="E9" s="27"/>
      <c r="F9" s="27"/>
      <c r="G9" s="27"/>
      <c r="H9" s="27"/>
      <c r="I9" s="27"/>
      <c r="J9" s="27"/>
      <c r="K9" s="31"/>
      <c r="L9" s="65" t="s">
        <v>10</v>
      </c>
      <c r="M9" s="74"/>
      <c r="N9" s="74"/>
      <c r="O9" s="74"/>
      <c r="P9" s="74"/>
      <c r="Q9" s="86"/>
      <c r="R9" s="97">
        <v>5023</v>
      </c>
      <c r="S9" s="106"/>
      <c r="T9" s="106"/>
      <c r="U9" s="106"/>
      <c r="V9" s="117"/>
      <c r="W9" s="127" t="s">
        <v>176</v>
      </c>
      <c r="X9" s="137"/>
      <c r="Y9" s="137"/>
      <c r="Z9" s="137"/>
      <c r="AA9" s="137"/>
      <c r="AB9" s="137"/>
      <c r="AC9" s="137"/>
      <c r="AD9" s="137"/>
      <c r="AE9" s="137"/>
      <c r="AF9" s="137"/>
      <c r="AG9" s="137"/>
      <c r="AH9" s="137"/>
      <c r="AI9" s="137"/>
      <c r="AJ9" s="137"/>
      <c r="AK9" s="137"/>
      <c r="AL9" s="164"/>
      <c r="AM9" s="175" t="s">
        <v>178</v>
      </c>
      <c r="AN9" s="58"/>
      <c r="AO9" s="58"/>
      <c r="AP9" s="58"/>
      <c r="AQ9" s="58"/>
      <c r="AR9" s="58"/>
      <c r="AS9" s="58"/>
      <c r="AT9" s="63"/>
      <c r="AU9" s="182" t="s">
        <v>67</v>
      </c>
      <c r="AV9" s="139"/>
      <c r="AW9" s="139"/>
      <c r="AX9" s="139"/>
      <c r="AY9" s="190" t="s">
        <v>69</v>
      </c>
      <c r="AZ9" s="198"/>
      <c r="BA9" s="198"/>
      <c r="BB9" s="198"/>
      <c r="BC9" s="198"/>
      <c r="BD9" s="198"/>
      <c r="BE9" s="198"/>
      <c r="BF9" s="198"/>
      <c r="BG9" s="198"/>
      <c r="BH9" s="198"/>
      <c r="BI9" s="198"/>
      <c r="BJ9" s="198"/>
      <c r="BK9" s="198"/>
      <c r="BL9" s="198"/>
      <c r="BM9" s="209"/>
      <c r="BN9" s="214">
        <v>110175</v>
      </c>
      <c r="BO9" s="217"/>
      <c r="BP9" s="217"/>
      <c r="BQ9" s="217"/>
      <c r="BR9" s="217"/>
      <c r="BS9" s="217"/>
      <c r="BT9" s="217"/>
      <c r="BU9" s="220"/>
      <c r="BV9" s="214">
        <v>-10725</v>
      </c>
      <c r="BW9" s="217"/>
      <c r="BX9" s="217"/>
      <c r="BY9" s="217"/>
      <c r="BZ9" s="217"/>
      <c r="CA9" s="217"/>
      <c r="CB9" s="217"/>
      <c r="CC9" s="220"/>
      <c r="CD9" s="192" t="s">
        <v>65</v>
      </c>
      <c r="CE9" s="111"/>
      <c r="CF9" s="111"/>
      <c r="CG9" s="111"/>
      <c r="CH9" s="111"/>
      <c r="CI9" s="111"/>
      <c r="CJ9" s="111"/>
      <c r="CK9" s="111"/>
      <c r="CL9" s="111"/>
      <c r="CM9" s="111"/>
      <c r="CN9" s="111"/>
      <c r="CO9" s="111"/>
      <c r="CP9" s="111"/>
      <c r="CQ9" s="111"/>
      <c r="CR9" s="111"/>
      <c r="CS9" s="211"/>
      <c r="CT9" s="230">
        <v>15.1</v>
      </c>
      <c r="CU9" s="238"/>
      <c r="CV9" s="238"/>
      <c r="CW9" s="238"/>
      <c r="CX9" s="238"/>
      <c r="CY9" s="238"/>
      <c r="CZ9" s="238"/>
      <c r="DA9" s="246"/>
      <c r="DB9" s="230">
        <v>16.2</v>
      </c>
      <c r="DC9" s="238"/>
      <c r="DD9" s="238"/>
      <c r="DE9" s="238"/>
      <c r="DF9" s="238"/>
      <c r="DG9" s="238"/>
      <c r="DH9" s="238"/>
      <c r="DI9" s="246"/>
    </row>
    <row r="10" spans="1:119" ht="18.75" customHeight="1">
      <c r="A10" s="2"/>
      <c r="B10" s="10"/>
      <c r="C10" s="27"/>
      <c r="D10" s="27"/>
      <c r="E10" s="27"/>
      <c r="F10" s="27"/>
      <c r="G10" s="27"/>
      <c r="H10" s="27"/>
      <c r="I10" s="27"/>
      <c r="J10" s="27"/>
      <c r="K10" s="31"/>
      <c r="L10" s="52" t="s">
        <v>180</v>
      </c>
      <c r="M10" s="58"/>
      <c r="N10" s="58"/>
      <c r="O10" s="58"/>
      <c r="P10" s="58"/>
      <c r="Q10" s="63"/>
      <c r="R10" s="72">
        <v>5242</v>
      </c>
      <c r="S10" s="80"/>
      <c r="T10" s="80"/>
      <c r="U10" s="80"/>
      <c r="V10" s="118"/>
      <c r="W10" s="128"/>
      <c r="X10" s="54"/>
      <c r="Y10" s="54"/>
      <c r="Z10" s="54"/>
      <c r="AA10" s="54"/>
      <c r="AB10" s="54"/>
      <c r="AC10" s="54"/>
      <c r="AD10" s="54"/>
      <c r="AE10" s="54"/>
      <c r="AF10" s="54"/>
      <c r="AG10" s="54"/>
      <c r="AH10" s="54"/>
      <c r="AI10" s="54"/>
      <c r="AJ10" s="54"/>
      <c r="AK10" s="54"/>
      <c r="AL10" s="165"/>
      <c r="AM10" s="175" t="s">
        <v>182</v>
      </c>
      <c r="AN10" s="58"/>
      <c r="AO10" s="58"/>
      <c r="AP10" s="58"/>
      <c r="AQ10" s="58"/>
      <c r="AR10" s="58"/>
      <c r="AS10" s="58"/>
      <c r="AT10" s="63"/>
      <c r="AU10" s="182" t="s">
        <v>184</v>
      </c>
      <c r="AV10" s="139"/>
      <c r="AW10" s="139"/>
      <c r="AX10" s="139"/>
      <c r="AY10" s="190" t="s">
        <v>186</v>
      </c>
      <c r="AZ10" s="198"/>
      <c r="BA10" s="198"/>
      <c r="BB10" s="198"/>
      <c r="BC10" s="198"/>
      <c r="BD10" s="198"/>
      <c r="BE10" s="198"/>
      <c r="BF10" s="198"/>
      <c r="BG10" s="198"/>
      <c r="BH10" s="198"/>
      <c r="BI10" s="198"/>
      <c r="BJ10" s="198"/>
      <c r="BK10" s="198"/>
      <c r="BL10" s="198"/>
      <c r="BM10" s="209"/>
      <c r="BN10" s="214">
        <v>0</v>
      </c>
      <c r="BO10" s="217"/>
      <c r="BP10" s="217"/>
      <c r="BQ10" s="217"/>
      <c r="BR10" s="217"/>
      <c r="BS10" s="217"/>
      <c r="BT10" s="217"/>
      <c r="BU10" s="220"/>
      <c r="BV10" s="214">
        <v>1</v>
      </c>
      <c r="BW10" s="217"/>
      <c r="BX10" s="217"/>
      <c r="BY10" s="217"/>
      <c r="BZ10" s="217"/>
      <c r="CA10" s="217"/>
      <c r="CB10" s="217"/>
      <c r="CC10" s="220"/>
      <c r="CD10" s="222" t="s">
        <v>188</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190</v>
      </c>
      <c r="M11" s="59"/>
      <c r="N11" s="59"/>
      <c r="O11" s="59"/>
      <c r="P11" s="59"/>
      <c r="Q11" s="64"/>
      <c r="R11" s="98" t="s">
        <v>192</v>
      </c>
      <c r="S11" s="107"/>
      <c r="T11" s="107"/>
      <c r="U11" s="107"/>
      <c r="V11" s="119"/>
      <c r="W11" s="128"/>
      <c r="X11" s="54"/>
      <c r="Y11" s="54"/>
      <c r="Z11" s="54"/>
      <c r="AA11" s="54"/>
      <c r="AB11" s="54"/>
      <c r="AC11" s="54"/>
      <c r="AD11" s="54"/>
      <c r="AE11" s="54"/>
      <c r="AF11" s="54"/>
      <c r="AG11" s="54"/>
      <c r="AH11" s="54"/>
      <c r="AI11" s="54"/>
      <c r="AJ11" s="54"/>
      <c r="AK11" s="54"/>
      <c r="AL11" s="165"/>
      <c r="AM11" s="175" t="s">
        <v>194</v>
      </c>
      <c r="AN11" s="58"/>
      <c r="AO11" s="58"/>
      <c r="AP11" s="58"/>
      <c r="AQ11" s="58"/>
      <c r="AR11" s="58"/>
      <c r="AS11" s="58"/>
      <c r="AT11" s="63"/>
      <c r="AU11" s="182" t="s">
        <v>184</v>
      </c>
      <c r="AV11" s="139"/>
      <c r="AW11" s="139"/>
      <c r="AX11" s="139"/>
      <c r="AY11" s="190" t="s">
        <v>195</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198</v>
      </c>
      <c r="CE11" s="111"/>
      <c r="CF11" s="111"/>
      <c r="CG11" s="111"/>
      <c r="CH11" s="111"/>
      <c r="CI11" s="111"/>
      <c r="CJ11" s="111"/>
      <c r="CK11" s="111"/>
      <c r="CL11" s="111"/>
      <c r="CM11" s="111"/>
      <c r="CN11" s="111"/>
      <c r="CO11" s="111"/>
      <c r="CP11" s="111"/>
      <c r="CQ11" s="111"/>
      <c r="CR11" s="111"/>
      <c r="CS11" s="211"/>
      <c r="CT11" s="232" t="s">
        <v>199</v>
      </c>
      <c r="CU11" s="240"/>
      <c r="CV11" s="240"/>
      <c r="CW11" s="240"/>
      <c r="CX11" s="240"/>
      <c r="CY11" s="240"/>
      <c r="CZ11" s="240"/>
      <c r="DA11" s="248"/>
      <c r="DB11" s="232" t="s">
        <v>199</v>
      </c>
      <c r="DC11" s="240"/>
      <c r="DD11" s="240"/>
      <c r="DE11" s="240"/>
      <c r="DF11" s="240"/>
      <c r="DG11" s="240"/>
      <c r="DH11" s="240"/>
      <c r="DI11" s="248"/>
    </row>
    <row r="12" spans="1:119" ht="18.75" customHeight="1">
      <c r="A12" s="2"/>
      <c r="B12" s="11" t="s">
        <v>200</v>
      </c>
      <c r="C12" s="28"/>
      <c r="D12" s="28"/>
      <c r="E12" s="28"/>
      <c r="F12" s="28"/>
      <c r="G12" s="28"/>
      <c r="H12" s="28"/>
      <c r="I12" s="28"/>
      <c r="J12" s="28"/>
      <c r="K12" s="60"/>
      <c r="L12" s="66" t="s">
        <v>202</v>
      </c>
      <c r="M12" s="75"/>
      <c r="N12" s="75"/>
      <c r="O12" s="75"/>
      <c r="P12" s="75"/>
      <c r="Q12" s="87"/>
      <c r="R12" s="99">
        <v>4798</v>
      </c>
      <c r="S12" s="108"/>
      <c r="T12" s="108"/>
      <c r="U12" s="108"/>
      <c r="V12" s="120"/>
      <c r="W12" s="132" t="s">
        <v>5</v>
      </c>
      <c r="X12" s="139"/>
      <c r="Y12" s="139"/>
      <c r="Z12" s="139"/>
      <c r="AA12" s="139"/>
      <c r="AB12" s="144"/>
      <c r="AC12" s="148" t="s">
        <v>109</v>
      </c>
      <c r="AD12" s="155"/>
      <c r="AE12" s="155"/>
      <c r="AF12" s="155"/>
      <c r="AG12" s="158"/>
      <c r="AH12" s="148" t="s">
        <v>203</v>
      </c>
      <c r="AI12" s="155"/>
      <c r="AJ12" s="155"/>
      <c r="AK12" s="155"/>
      <c r="AL12" s="170"/>
      <c r="AM12" s="175" t="s">
        <v>205</v>
      </c>
      <c r="AN12" s="58"/>
      <c r="AO12" s="58"/>
      <c r="AP12" s="58"/>
      <c r="AQ12" s="58"/>
      <c r="AR12" s="58"/>
      <c r="AS12" s="58"/>
      <c r="AT12" s="63"/>
      <c r="AU12" s="182" t="s">
        <v>67</v>
      </c>
      <c r="AV12" s="139"/>
      <c r="AW12" s="139"/>
      <c r="AX12" s="139"/>
      <c r="AY12" s="190" t="s">
        <v>207</v>
      </c>
      <c r="AZ12" s="198"/>
      <c r="BA12" s="198"/>
      <c r="BB12" s="198"/>
      <c r="BC12" s="198"/>
      <c r="BD12" s="198"/>
      <c r="BE12" s="198"/>
      <c r="BF12" s="198"/>
      <c r="BG12" s="198"/>
      <c r="BH12" s="198"/>
      <c r="BI12" s="198"/>
      <c r="BJ12" s="198"/>
      <c r="BK12" s="198"/>
      <c r="BL12" s="198"/>
      <c r="BM12" s="209"/>
      <c r="BN12" s="214">
        <v>110000</v>
      </c>
      <c r="BO12" s="217"/>
      <c r="BP12" s="217"/>
      <c r="BQ12" s="217"/>
      <c r="BR12" s="217"/>
      <c r="BS12" s="217"/>
      <c r="BT12" s="217"/>
      <c r="BU12" s="220"/>
      <c r="BV12" s="214">
        <v>0</v>
      </c>
      <c r="BW12" s="217"/>
      <c r="BX12" s="217"/>
      <c r="BY12" s="217"/>
      <c r="BZ12" s="217"/>
      <c r="CA12" s="217"/>
      <c r="CB12" s="217"/>
      <c r="CC12" s="220"/>
      <c r="CD12" s="192" t="s">
        <v>209</v>
      </c>
      <c r="CE12" s="111"/>
      <c r="CF12" s="111"/>
      <c r="CG12" s="111"/>
      <c r="CH12" s="111"/>
      <c r="CI12" s="111"/>
      <c r="CJ12" s="111"/>
      <c r="CK12" s="111"/>
      <c r="CL12" s="111"/>
      <c r="CM12" s="111"/>
      <c r="CN12" s="111"/>
      <c r="CO12" s="111"/>
      <c r="CP12" s="111"/>
      <c r="CQ12" s="111"/>
      <c r="CR12" s="111"/>
      <c r="CS12" s="211"/>
      <c r="CT12" s="232" t="s">
        <v>199</v>
      </c>
      <c r="CU12" s="240"/>
      <c r="CV12" s="240"/>
      <c r="CW12" s="240"/>
      <c r="CX12" s="240"/>
      <c r="CY12" s="240"/>
      <c r="CZ12" s="240"/>
      <c r="DA12" s="248"/>
      <c r="DB12" s="232" t="s">
        <v>199</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210</v>
      </c>
      <c r="N13" s="82"/>
      <c r="O13" s="82"/>
      <c r="P13" s="82"/>
      <c r="Q13" s="88"/>
      <c r="R13" s="100">
        <v>4673</v>
      </c>
      <c r="S13" s="109"/>
      <c r="T13" s="109"/>
      <c r="U13" s="109"/>
      <c r="V13" s="121"/>
      <c r="W13" s="130" t="s">
        <v>212</v>
      </c>
      <c r="X13" s="56"/>
      <c r="Y13" s="56"/>
      <c r="Z13" s="56"/>
      <c r="AA13" s="56"/>
      <c r="AB13" s="25"/>
      <c r="AC13" s="72">
        <v>895</v>
      </c>
      <c r="AD13" s="80"/>
      <c r="AE13" s="80"/>
      <c r="AF13" s="80"/>
      <c r="AG13" s="84"/>
      <c r="AH13" s="72">
        <v>958</v>
      </c>
      <c r="AI13" s="80"/>
      <c r="AJ13" s="80"/>
      <c r="AK13" s="80"/>
      <c r="AL13" s="118"/>
      <c r="AM13" s="175" t="s">
        <v>213</v>
      </c>
      <c r="AN13" s="58"/>
      <c r="AO13" s="58"/>
      <c r="AP13" s="58"/>
      <c r="AQ13" s="58"/>
      <c r="AR13" s="58"/>
      <c r="AS13" s="58"/>
      <c r="AT13" s="63"/>
      <c r="AU13" s="182" t="s">
        <v>184</v>
      </c>
      <c r="AV13" s="139"/>
      <c r="AW13" s="139"/>
      <c r="AX13" s="139"/>
      <c r="AY13" s="190" t="s">
        <v>215</v>
      </c>
      <c r="AZ13" s="198"/>
      <c r="BA13" s="198"/>
      <c r="BB13" s="198"/>
      <c r="BC13" s="198"/>
      <c r="BD13" s="198"/>
      <c r="BE13" s="198"/>
      <c r="BF13" s="198"/>
      <c r="BG13" s="198"/>
      <c r="BH13" s="198"/>
      <c r="BI13" s="198"/>
      <c r="BJ13" s="198"/>
      <c r="BK13" s="198"/>
      <c r="BL13" s="198"/>
      <c r="BM13" s="209"/>
      <c r="BN13" s="214">
        <v>175</v>
      </c>
      <c r="BO13" s="217"/>
      <c r="BP13" s="217"/>
      <c r="BQ13" s="217"/>
      <c r="BR13" s="217"/>
      <c r="BS13" s="217"/>
      <c r="BT13" s="217"/>
      <c r="BU13" s="220"/>
      <c r="BV13" s="214">
        <v>-10724</v>
      </c>
      <c r="BW13" s="217"/>
      <c r="BX13" s="217"/>
      <c r="BY13" s="217"/>
      <c r="BZ13" s="217"/>
      <c r="CA13" s="217"/>
      <c r="CB13" s="217"/>
      <c r="CC13" s="220"/>
      <c r="CD13" s="192" t="s">
        <v>217</v>
      </c>
      <c r="CE13" s="111"/>
      <c r="CF13" s="111"/>
      <c r="CG13" s="111"/>
      <c r="CH13" s="111"/>
      <c r="CI13" s="111"/>
      <c r="CJ13" s="111"/>
      <c r="CK13" s="111"/>
      <c r="CL13" s="111"/>
      <c r="CM13" s="111"/>
      <c r="CN13" s="111"/>
      <c r="CO13" s="111"/>
      <c r="CP13" s="111"/>
      <c r="CQ13" s="111"/>
      <c r="CR13" s="111"/>
      <c r="CS13" s="211"/>
      <c r="CT13" s="230">
        <v>8.8000000000000007</v>
      </c>
      <c r="CU13" s="238"/>
      <c r="CV13" s="238"/>
      <c r="CW13" s="238"/>
      <c r="CX13" s="238"/>
      <c r="CY13" s="238"/>
      <c r="CZ13" s="238"/>
      <c r="DA13" s="246"/>
      <c r="DB13" s="230">
        <v>8.6999999999999993</v>
      </c>
      <c r="DC13" s="238"/>
      <c r="DD13" s="238"/>
      <c r="DE13" s="238"/>
      <c r="DF13" s="238"/>
      <c r="DG13" s="238"/>
      <c r="DH13" s="238"/>
      <c r="DI13" s="246"/>
    </row>
    <row r="14" spans="1:119" ht="18.75" customHeight="1">
      <c r="A14" s="2"/>
      <c r="B14" s="12"/>
      <c r="C14" s="29"/>
      <c r="D14" s="29"/>
      <c r="E14" s="29"/>
      <c r="F14" s="29"/>
      <c r="G14" s="29"/>
      <c r="H14" s="29"/>
      <c r="I14" s="29"/>
      <c r="J14" s="29"/>
      <c r="K14" s="61"/>
      <c r="L14" s="68" t="s">
        <v>218</v>
      </c>
      <c r="M14" s="77"/>
      <c r="N14" s="77"/>
      <c r="O14" s="77"/>
      <c r="P14" s="77"/>
      <c r="Q14" s="89"/>
      <c r="R14" s="100">
        <v>4849</v>
      </c>
      <c r="S14" s="109"/>
      <c r="T14" s="109"/>
      <c r="U14" s="109"/>
      <c r="V14" s="121"/>
      <c r="W14" s="129"/>
      <c r="X14" s="57"/>
      <c r="Y14" s="57"/>
      <c r="Z14" s="57"/>
      <c r="AA14" s="57"/>
      <c r="AB14" s="24"/>
      <c r="AC14" s="149">
        <v>31.7</v>
      </c>
      <c r="AD14" s="156"/>
      <c r="AE14" s="156"/>
      <c r="AF14" s="156"/>
      <c r="AG14" s="159"/>
      <c r="AH14" s="149">
        <v>33.1</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220</v>
      </c>
      <c r="CE14" s="200"/>
      <c r="CF14" s="200"/>
      <c r="CG14" s="200"/>
      <c r="CH14" s="200"/>
      <c r="CI14" s="200"/>
      <c r="CJ14" s="200"/>
      <c r="CK14" s="200"/>
      <c r="CL14" s="200"/>
      <c r="CM14" s="200"/>
      <c r="CN14" s="200"/>
      <c r="CO14" s="200"/>
      <c r="CP14" s="200"/>
      <c r="CQ14" s="200"/>
      <c r="CR14" s="200"/>
      <c r="CS14" s="212"/>
      <c r="CT14" s="234">
        <v>18.399999999999999</v>
      </c>
      <c r="CU14" s="242"/>
      <c r="CV14" s="242"/>
      <c r="CW14" s="242"/>
      <c r="CX14" s="242"/>
      <c r="CY14" s="242"/>
      <c r="CZ14" s="242"/>
      <c r="DA14" s="250"/>
      <c r="DB14" s="234" t="s">
        <v>199</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210</v>
      </c>
      <c r="N15" s="82"/>
      <c r="O15" s="82"/>
      <c r="P15" s="82"/>
      <c r="Q15" s="88"/>
      <c r="R15" s="100">
        <v>4745</v>
      </c>
      <c r="S15" s="109"/>
      <c r="T15" s="109"/>
      <c r="U15" s="109"/>
      <c r="V15" s="121"/>
      <c r="W15" s="130" t="s">
        <v>7</v>
      </c>
      <c r="X15" s="56"/>
      <c r="Y15" s="56"/>
      <c r="Z15" s="56"/>
      <c r="AA15" s="56"/>
      <c r="AB15" s="25"/>
      <c r="AC15" s="72">
        <v>457</v>
      </c>
      <c r="AD15" s="80"/>
      <c r="AE15" s="80"/>
      <c r="AF15" s="80"/>
      <c r="AG15" s="84"/>
      <c r="AH15" s="72">
        <v>470</v>
      </c>
      <c r="AI15" s="80"/>
      <c r="AJ15" s="80"/>
      <c r="AK15" s="80"/>
      <c r="AL15" s="118"/>
      <c r="AM15" s="175"/>
      <c r="AN15" s="58"/>
      <c r="AO15" s="58"/>
      <c r="AP15" s="58"/>
      <c r="AQ15" s="58"/>
      <c r="AR15" s="58"/>
      <c r="AS15" s="58"/>
      <c r="AT15" s="63"/>
      <c r="AU15" s="182"/>
      <c r="AV15" s="139"/>
      <c r="AW15" s="139"/>
      <c r="AX15" s="139"/>
      <c r="AY15" s="189" t="s">
        <v>223</v>
      </c>
      <c r="AZ15" s="197"/>
      <c r="BA15" s="197"/>
      <c r="BB15" s="197"/>
      <c r="BC15" s="197"/>
      <c r="BD15" s="197"/>
      <c r="BE15" s="197"/>
      <c r="BF15" s="197"/>
      <c r="BG15" s="197"/>
      <c r="BH15" s="197"/>
      <c r="BI15" s="197"/>
      <c r="BJ15" s="197"/>
      <c r="BK15" s="197"/>
      <c r="BL15" s="197"/>
      <c r="BM15" s="208"/>
      <c r="BN15" s="213">
        <v>835547</v>
      </c>
      <c r="BO15" s="216"/>
      <c r="BP15" s="216"/>
      <c r="BQ15" s="216"/>
      <c r="BR15" s="216"/>
      <c r="BS15" s="216"/>
      <c r="BT15" s="216"/>
      <c r="BU15" s="219"/>
      <c r="BV15" s="213">
        <v>835432</v>
      </c>
      <c r="BW15" s="216"/>
      <c r="BX15" s="216"/>
      <c r="BY15" s="216"/>
      <c r="BZ15" s="216"/>
      <c r="CA15" s="216"/>
      <c r="CB15" s="216"/>
      <c r="CC15" s="219"/>
      <c r="CD15" s="222" t="s">
        <v>211</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225</v>
      </c>
      <c r="M16" s="78"/>
      <c r="N16" s="78"/>
      <c r="O16" s="78"/>
      <c r="P16" s="78"/>
      <c r="Q16" s="90"/>
      <c r="R16" s="101" t="s">
        <v>227</v>
      </c>
      <c r="S16" s="110"/>
      <c r="T16" s="110"/>
      <c r="U16" s="110"/>
      <c r="V16" s="122"/>
      <c r="W16" s="129"/>
      <c r="X16" s="57"/>
      <c r="Y16" s="57"/>
      <c r="Z16" s="57"/>
      <c r="AA16" s="57"/>
      <c r="AB16" s="24"/>
      <c r="AC16" s="149">
        <v>16.2</v>
      </c>
      <c r="AD16" s="156"/>
      <c r="AE16" s="156"/>
      <c r="AF16" s="156"/>
      <c r="AG16" s="159"/>
      <c r="AH16" s="149">
        <v>16.2</v>
      </c>
      <c r="AI16" s="156"/>
      <c r="AJ16" s="156"/>
      <c r="AK16" s="156"/>
      <c r="AL16" s="171"/>
      <c r="AM16" s="175"/>
      <c r="AN16" s="58"/>
      <c r="AO16" s="58"/>
      <c r="AP16" s="58"/>
      <c r="AQ16" s="58"/>
      <c r="AR16" s="58"/>
      <c r="AS16" s="58"/>
      <c r="AT16" s="63"/>
      <c r="AU16" s="182"/>
      <c r="AV16" s="139"/>
      <c r="AW16" s="139"/>
      <c r="AX16" s="139"/>
      <c r="AY16" s="190" t="s">
        <v>106</v>
      </c>
      <c r="AZ16" s="198"/>
      <c r="BA16" s="198"/>
      <c r="BB16" s="198"/>
      <c r="BC16" s="198"/>
      <c r="BD16" s="198"/>
      <c r="BE16" s="198"/>
      <c r="BF16" s="198"/>
      <c r="BG16" s="198"/>
      <c r="BH16" s="198"/>
      <c r="BI16" s="198"/>
      <c r="BJ16" s="198"/>
      <c r="BK16" s="198"/>
      <c r="BL16" s="198"/>
      <c r="BM16" s="209"/>
      <c r="BN16" s="214">
        <v>4050947</v>
      </c>
      <c r="BO16" s="217"/>
      <c r="BP16" s="217"/>
      <c r="BQ16" s="217"/>
      <c r="BR16" s="217"/>
      <c r="BS16" s="217"/>
      <c r="BT16" s="217"/>
      <c r="BU16" s="220"/>
      <c r="BV16" s="214">
        <v>3972738</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101</v>
      </c>
      <c r="N17" s="83"/>
      <c r="O17" s="83"/>
      <c r="P17" s="83"/>
      <c r="Q17" s="91"/>
      <c r="R17" s="101" t="s">
        <v>229</v>
      </c>
      <c r="S17" s="110"/>
      <c r="T17" s="110"/>
      <c r="U17" s="110"/>
      <c r="V17" s="122"/>
      <c r="W17" s="130" t="s">
        <v>93</v>
      </c>
      <c r="X17" s="56"/>
      <c r="Y17" s="56"/>
      <c r="Z17" s="56"/>
      <c r="AA17" s="56"/>
      <c r="AB17" s="25"/>
      <c r="AC17" s="72">
        <v>1474</v>
      </c>
      <c r="AD17" s="80"/>
      <c r="AE17" s="80"/>
      <c r="AF17" s="80"/>
      <c r="AG17" s="84"/>
      <c r="AH17" s="72">
        <v>1468</v>
      </c>
      <c r="AI17" s="80"/>
      <c r="AJ17" s="80"/>
      <c r="AK17" s="80"/>
      <c r="AL17" s="118"/>
      <c r="AM17" s="175"/>
      <c r="AN17" s="58"/>
      <c r="AO17" s="58"/>
      <c r="AP17" s="58"/>
      <c r="AQ17" s="58"/>
      <c r="AR17" s="58"/>
      <c r="AS17" s="58"/>
      <c r="AT17" s="63"/>
      <c r="AU17" s="182"/>
      <c r="AV17" s="139"/>
      <c r="AW17" s="139"/>
      <c r="AX17" s="139"/>
      <c r="AY17" s="190" t="s">
        <v>230</v>
      </c>
      <c r="AZ17" s="198"/>
      <c r="BA17" s="198"/>
      <c r="BB17" s="198"/>
      <c r="BC17" s="198"/>
      <c r="BD17" s="198"/>
      <c r="BE17" s="198"/>
      <c r="BF17" s="198"/>
      <c r="BG17" s="198"/>
      <c r="BH17" s="198"/>
      <c r="BI17" s="198"/>
      <c r="BJ17" s="198"/>
      <c r="BK17" s="198"/>
      <c r="BL17" s="198"/>
      <c r="BM17" s="209"/>
      <c r="BN17" s="214">
        <v>1034252</v>
      </c>
      <c r="BO17" s="217"/>
      <c r="BP17" s="217"/>
      <c r="BQ17" s="217"/>
      <c r="BR17" s="217"/>
      <c r="BS17" s="217"/>
      <c r="BT17" s="217"/>
      <c r="BU17" s="220"/>
      <c r="BV17" s="214">
        <v>1041451</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231</v>
      </c>
      <c r="C18" s="31"/>
      <c r="D18" s="31"/>
      <c r="E18" s="49"/>
      <c r="F18" s="49"/>
      <c r="G18" s="49"/>
      <c r="H18" s="49"/>
      <c r="I18" s="49"/>
      <c r="J18" s="49"/>
      <c r="K18" s="49"/>
      <c r="L18" s="70">
        <v>624.69000000000005</v>
      </c>
      <c r="M18" s="70"/>
      <c r="N18" s="70"/>
      <c r="O18" s="70"/>
      <c r="P18" s="70"/>
      <c r="Q18" s="70"/>
      <c r="R18" s="102"/>
      <c r="S18" s="102"/>
      <c r="T18" s="102"/>
      <c r="U18" s="102"/>
      <c r="V18" s="123"/>
      <c r="W18" s="131"/>
      <c r="X18" s="138"/>
      <c r="Y18" s="138"/>
      <c r="Z18" s="138"/>
      <c r="AA18" s="138"/>
      <c r="AB18" s="26"/>
      <c r="AC18" s="150">
        <v>52.2</v>
      </c>
      <c r="AD18" s="157"/>
      <c r="AE18" s="157"/>
      <c r="AF18" s="157"/>
      <c r="AG18" s="160"/>
      <c r="AH18" s="150">
        <v>50.7</v>
      </c>
      <c r="AI18" s="157"/>
      <c r="AJ18" s="157"/>
      <c r="AK18" s="157"/>
      <c r="AL18" s="172"/>
      <c r="AM18" s="175"/>
      <c r="AN18" s="58"/>
      <c r="AO18" s="58"/>
      <c r="AP18" s="58"/>
      <c r="AQ18" s="58"/>
      <c r="AR18" s="58"/>
      <c r="AS18" s="58"/>
      <c r="AT18" s="63"/>
      <c r="AU18" s="182"/>
      <c r="AV18" s="139"/>
      <c r="AW18" s="139"/>
      <c r="AX18" s="139"/>
      <c r="AY18" s="190" t="s">
        <v>232</v>
      </c>
      <c r="AZ18" s="198"/>
      <c r="BA18" s="198"/>
      <c r="BB18" s="198"/>
      <c r="BC18" s="198"/>
      <c r="BD18" s="198"/>
      <c r="BE18" s="198"/>
      <c r="BF18" s="198"/>
      <c r="BG18" s="198"/>
      <c r="BH18" s="198"/>
      <c r="BI18" s="198"/>
      <c r="BJ18" s="198"/>
      <c r="BK18" s="198"/>
      <c r="BL18" s="198"/>
      <c r="BM18" s="209"/>
      <c r="BN18" s="214">
        <v>3821682</v>
      </c>
      <c r="BO18" s="217"/>
      <c r="BP18" s="217"/>
      <c r="BQ18" s="217"/>
      <c r="BR18" s="217"/>
      <c r="BS18" s="217"/>
      <c r="BT18" s="217"/>
      <c r="BU18" s="220"/>
      <c r="BV18" s="214">
        <v>3759079</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56</v>
      </c>
      <c r="C19" s="31"/>
      <c r="D19" s="31"/>
      <c r="E19" s="49"/>
      <c r="F19" s="49"/>
      <c r="G19" s="49"/>
      <c r="H19" s="49"/>
      <c r="I19" s="49"/>
      <c r="J19" s="49"/>
      <c r="K19" s="49"/>
      <c r="L19" s="71">
        <v>8</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233</v>
      </c>
      <c r="AZ19" s="198"/>
      <c r="BA19" s="198"/>
      <c r="BB19" s="198"/>
      <c r="BC19" s="198"/>
      <c r="BD19" s="198"/>
      <c r="BE19" s="198"/>
      <c r="BF19" s="198"/>
      <c r="BG19" s="198"/>
      <c r="BH19" s="198"/>
      <c r="BI19" s="198"/>
      <c r="BJ19" s="198"/>
      <c r="BK19" s="198"/>
      <c r="BL19" s="198"/>
      <c r="BM19" s="209"/>
      <c r="BN19" s="214">
        <v>5171286</v>
      </c>
      <c r="BO19" s="217"/>
      <c r="BP19" s="217"/>
      <c r="BQ19" s="217"/>
      <c r="BR19" s="217"/>
      <c r="BS19" s="217"/>
      <c r="BT19" s="217"/>
      <c r="BU19" s="220"/>
      <c r="BV19" s="214">
        <v>5005912</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236</v>
      </c>
      <c r="C20" s="31"/>
      <c r="D20" s="31"/>
      <c r="E20" s="49"/>
      <c r="F20" s="49"/>
      <c r="G20" s="49"/>
      <c r="H20" s="49"/>
      <c r="I20" s="49"/>
      <c r="J20" s="49"/>
      <c r="K20" s="49"/>
      <c r="L20" s="71">
        <v>2206</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143</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239</v>
      </c>
      <c r="C22" s="33"/>
      <c r="D22" s="41"/>
      <c r="E22" s="50" t="s">
        <v>5</v>
      </c>
      <c r="F22" s="56"/>
      <c r="G22" s="56"/>
      <c r="H22" s="56"/>
      <c r="I22" s="56"/>
      <c r="J22" s="56"/>
      <c r="K22" s="25"/>
      <c r="L22" s="50" t="s">
        <v>241</v>
      </c>
      <c r="M22" s="56"/>
      <c r="N22" s="56"/>
      <c r="O22" s="56"/>
      <c r="P22" s="25"/>
      <c r="Q22" s="92" t="s">
        <v>242</v>
      </c>
      <c r="R22" s="104"/>
      <c r="S22" s="104"/>
      <c r="T22" s="104"/>
      <c r="U22" s="104"/>
      <c r="V22" s="125"/>
      <c r="W22" s="133" t="s">
        <v>54</v>
      </c>
      <c r="X22" s="33"/>
      <c r="Y22" s="41"/>
      <c r="Z22" s="50" t="s">
        <v>5</v>
      </c>
      <c r="AA22" s="56"/>
      <c r="AB22" s="56"/>
      <c r="AC22" s="56"/>
      <c r="AD22" s="56"/>
      <c r="AE22" s="56"/>
      <c r="AF22" s="56"/>
      <c r="AG22" s="25"/>
      <c r="AH22" s="163" t="s">
        <v>179</v>
      </c>
      <c r="AI22" s="56"/>
      <c r="AJ22" s="56"/>
      <c r="AK22" s="56"/>
      <c r="AL22" s="25"/>
      <c r="AM22" s="163" t="s">
        <v>244</v>
      </c>
      <c r="AN22" s="178"/>
      <c r="AO22" s="178"/>
      <c r="AP22" s="178"/>
      <c r="AQ22" s="178"/>
      <c r="AR22" s="180"/>
      <c r="AS22" s="92" t="s">
        <v>242</v>
      </c>
      <c r="AT22" s="104"/>
      <c r="AU22" s="104"/>
      <c r="AV22" s="104"/>
      <c r="AW22" s="104"/>
      <c r="AX22" s="187"/>
      <c r="AY22" s="189" t="s">
        <v>245</v>
      </c>
      <c r="AZ22" s="197"/>
      <c r="BA22" s="197"/>
      <c r="BB22" s="197"/>
      <c r="BC22" s="197"/>
      <c r="BD22" s="197"/>
      <c r="BE22" s="197"/>
      <c r="BF22" s="197"/>
      <c r="BG22" s="197"/>
      <c r="BH22" s="197"/>
      <c r="BI22" s="197"/>
      <c r="BJ22" s="197"/>
      <c r="BK22" s="197"/>
      <c r="BL22" s="197"/>
      <c r="BM22" s="208"/>
      <c r="BN22" s="213">
        <v>8902385</v>
      </c>
      <c r="BO22" s="216"/>
      <c r="BP22" s="216"/>
      <c r="BQ22" s="216"/>
      <c r="BR22" s="216"/>
      <c r="BS22" s="216"/>
      <c r="BT22" s="216"/>
      <c r="BU22" s="219"/>
      <c r="BV22" s="213">
        <v>8460822</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248</v>
      </c>
      <c r="AZ23" s="198"/>
      <c r="BA23" s="198"/>
      <c r="BB23" s="198"/>
      <c r="BC23" s="198"/>
      <c r="BD23" s="198"/>
      <c r="BE23" s="198"/>
      <c r="BF23" s="198"/>
      <c r="BG23" s="198"/>
      <c r="BH23" s="198"/>
      <c r="BI23" s="198"/>
      <c r="BJ23" s="198"/>
      <c r="BK23" s="198"/>
      <c r="BL23" s="198"/>
      <c r="BM23" s="209"/>
      <c r="BN23" s="214">
        <v>7617392</v>
      </c>
      <c r="BO23" s="217"/>
      <c r="BP23" s="217"/>
      <c r="BQ23" s="217"/>
      <c r="BR23" s="217"/>
      <c r="BS23" s="217"/>
      <c r="BT23" s="217"/>
      <c r="BU23" s="220"/>
      <c r="BV23" s="214">
        <v>7511827</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249</v>
      </c>
      <c r="F24" s="58"/>
      <c r="G24" s="58"/>
      <c r="H24" s="58"/>
      <c r="I24" s="58"/>
      <c r="J24" s="58"/>
      <c r="K24" s="63"/>
      <c r="L24" s="72">
        <v>1</v>
      </c>
      <c r="M24" s="80"/>
      <c r="N24" s="80"/>
      <c r="O24" s="80"/>
      <c r="P24" s="84"/>
      <c r="Q24" s="72">
        <v>8468</v>
      </c>
      <c r="R24" s="80"/>
      <c r="S24" s="80"/>
      <c r="T24" s="80"/>
      <c r="U24" s="80"/>
      <c r="V24" s="84"/>
      <c r="W24" s="134"/>
      <c r="X24" s="34"/>
      <c r="Y24" s="42"/>
      <c r="Z24" s="52" t="s">
        <v>251</v>
      </c>
      <c r="AA24" s="58"/>
      <c r="AB24" s="58"/>
      <c r="AC24" s="58"/>
      <c r="AD24" s="58"/>
      <c r="AE24" s="58"/>
      <c r="AF24" s="58"/>
      <c r="AG24" s="63"/>
      <c r="AH24" s="72">
        <v>101</v>
      </c>
      <c r="AI24" s="80"/>
      <c r="AJ24" s="80"/>
      <c r="AK24" s="80"/>
      <c r="AL24" s="84"/>
      <c r="AM24" s="72">
        <v>309060</v>
      </c>
      <c r="AN24" s="80"/>
      <c r="AO24" s="80"/>
      <c r="AP24" s="80"/>
      <c r="AQ24" s="80"/>
      <c r="AR24" s="84"/>
      <c r="AS24" s="72">
        <v>3060</v>
      </c>
      <c r="AT24" s="80"/>
      <c r="AU24" s="80"/>
      <c r="AV24" s="80"/>
      <c r="AW24" s="80"/>
      <c r="AX24" s="118"/>
      <c r="AY24" s="191" t="s">
        <v>252</v>
      </c>
      <c r="AZ24" s="199"/>
      <c r="BA24" s="199"/>
      <c r="BB24" s="199"/>
      <c r="BC24" s="199"/>
      <c r="BD24" s="199"/>
      <c r="BE24" s="199"/>
      <c r="BF24" s="199"/>
      <c r="BG24" s="199"/>
      <c r="BH24" s="199"/>
      <c r="BI24" s="199"/>
      <c r="BJ24" s="199"/>
      <c r="BK24" s="199"/>
      <c r="BL24" s="199"/>
      <c r="BM24" s="210"/>
      <c r="BN24" s="214">
        <v>7278347</v>
      </c>
      <c r="BO24" s="217"/>
      <c r="BP24" s="217"/>
      <c r="BQ24" s="217"/>
      <c r="BR24" s="217"/>
      <c r="BS24" s="217"/>
      <c r="BT24" s="217"/>
      <c r="BU24" s="220"/>
      <c r="BV24" s="214">
        <v>6645008</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254</v>
      </c>
      <c r="F25" s="58"/>
      <c r="G25" s="58"/>
      <c r="H25" s="58"/>
      <c r="I25" s="58"/>
      <c r="J25" s="58"/>
      <c r="K25" s="63"/>
      <c r="L25" s="72">
        <v>1</v>
      </c>
      <c r="M25" s="80"/>
      <c r="N25" s="80"/>
      <c r="O25" s="80"/>
      <c r="P25" s="84"/>
      <c r="Q25" s="72">
        <v>6777</v>
      </c>
      <c r="R25" s="80"/>
      <c r="S25" s="80"/>
      <c r="T25" s="80"/>
      <c r="U25" s="80"/>
      <c r="V25" s="84"/>
      <c r="W25" s="134"/>
      <c r="X25" s="34"/>
      <c r="Y25" s="42"/>
      <c r="Z25" s="52" t="s">
        <v>257</v>
      </c>
      <c r="AA25" s="58"/>
      <c r="AB25" s="58"/>
      <c r="AC25" s="58"/>
      <c r="AD25" s="58"/>
      <c r="AE25" s="58"/>
      <c r="AF25" s="58"/>
      <c r="AG25" s="63"/>
      <c r="AH25" s="72" t="s">
        <v>199</v>
      </c>
      <c r="AI25" s="80"/>
      <c r="AJ25" s="80"/>
      <c r="AK25" s="80"/>
      <c r="AL25" s="84"/>
      <c r="AM25" s="72" t="s">
        <v>199</v>
      </c>
      <c r="AN25" s="80"/>
      <c r="AO25" s="80"/>
      <c r="AP25" s="80"/>
      <c r="AQ25" s="80"/>
      <c r="AR25" s="84"/>
      <c r="AS25" s="72" t="s">
        <v>199</v>
      </c>
      <c r="AT25" s="80"/>
      <c r="AU25" s="80"/>
      <c r="AV25" s="80"/>
      <c r="AW25" s="80"/>
      <c r="AX25" s="118"/>
      <c r="AY25" s="189" t="s">
        <v>36</v>
      </c>
      <c r="AZ25" s="197"/>
      <c r="BA25" s="197"/>
      <c r="BB25" s="197"/>
      <c r="BC25" s="197"/>
      <c r="BD25" s="197"/>
      <c r="BE25" s="197"/>
      <c r="BF25" s="197"/>
      <c r="BG25" s="197"/>
      <c r="BH25" s="197"/>
      <c r="BI25" s="197"/>
      <c r="BJ25" s="197"/>
      <c r="BK25" s="197"/>
      <c r="BL25" s="197"/>
      <c r="BM25" s="208"/>
      <c r="BN25" s="213">
        <v>833018</v>
      </c>
      <c r="BO25" s="216"/>
      <c r="BP25" s="216"/>
      <c r="BQ25" s="216"/>
      <c r="BR25" s="216"/>
      <c r="BS25" s="216"/>
      <c r="BT25" s="216"/>
      <c r="BU25" s="219"/>
      <c r="BV25" s="213">
        <v>1023724</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258</v>
      </c>
      <c r="F26" s="58"/>
      <c r="G26" s="58"/>
      <c r="H26" s="58"/>
      <c r="I26" s="58"/>
      <c r="J26" s="58"/>
      <c r="K26" s="63"/>
      <c r="L26" s="72">
        <v>1</v>
      </c>
      <c r="M26" s="80"/>
      <c r="N26" s="80"/>
      <c r="O26" s="80"/>
      <c r="P26" s="84"/>
      <c r="Q26" s="72">
        <v>6104</v>
      </c>
      <c r="R26" s="80"/>
      <c r="S26" s="80"/>
      <c r="T26" s="80"/>
      <c r="U26" s="80"/>
      <c r="V26" s="84"/>
      <c r="W26" s="134"/>
      <c r="X26" s="34"/>
      <c r="Y26" s="42"/>
      <c r="Z26" s="52" t="s">
        <v>259</v>
      </c>
      <c r="AA26" s="143"/>
      <c r="AB26" s="143"/>
      <c r="AC26" s="143"/>
      <c r="AD26" s="143"/>
      <c r="AE26" s="143"/>
      <c r="AF26" s="143"/>
      <c r="AG26" s="161"/>
      <c r="AH26" s="72">
        <v>2</v>
      </c>
      <c r="AI26" s="80"/>
      <c r="AJ26" s="80"/>
      <c r="AK26" s="80"/>
      <c r="AL26" s="84"/>
      <c r="AM26" s="72" t="s">
        <v>260</v>
      </c>
      <c r="AN26" s="80"/>
      <c r="AO26" s="80"/>
      <c r="AP26" s="80"/>
      <c r="AQ26" s="80"/>
      <c r="AR26" s="84"/>
      <c r="AS26" s="72" t="s">
        <v>260</v>
      </c>
      <c r="AT26" s="80"/>
      <c r="AU26" s="80"/>
      <c r="AV26" s="80"/>
      <c r="AW26" s="80"/>
      <c r="AX26" s="118"/>
      <c r="AY26" s="192" t="s">
        <v>263</v>
      </c>
      <c r="AZ26" s="111"/>
      <c r="BA26" s="111"/>
      <c r="BB26" s="111"/>
      <c r="BC26" s="111"/>
      <c r="BD26" s="111"/>
      <c r="BE26" s="111"/>
      <c r="BF26" s="111"/>
      <c r="BG26" s="111"/>
      <c r="BH26" s="111"/>
      <c r="BI26" s="111"/>
      <c r="BJ26" s="111"/>
      <c r="BK26" s="111"/>
      <c r="BL26" s="111"/>
      <c r="BM26" s="211"/>
      <c r="BN26" s="214" t="s">
        <v>199</v>
      </c>
      <c r="BO26" s="217"/>
      <c r="BP26" s="217"/>
      <c r="BQ26" s="217"/>
      <c r="BR26" s="217"/>
      <c r="BS26" s="217"/>
      <c r="BT26" s="217"/>
      <c r="BU26" s="220"/>
      <c r="BV26" s="214" t="s">
        <v>199</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264</v>
      </c>
      <c r="F27" s="58"/>
      <c r="G27" s="58"/>
      <c r="H27" s="58"/>
      <c r="I27" s="58"/>
      <c r="J27" s="58"/>
      <c r="K27" s="63"/>
      <c r="L27" s="72">
        <v>1</v>
      </c>
      <c r="M27" s="80"/>
      <c r="N27" s="80"/>
      <c r="O27" s="80"/>
      <c r="P27" s="84"/>
      <c r="Q27" s="72">
        <v>2958</v>
      </c>
      <c r="R27" s="80"/>
      <c r="S27" s="80"/>
      <c r="T27" s="80"/>
      <c r="U27" s="80"/>
      <c r="V27" s="84"/>
      <c r="W27" s="134"/>
      <c r="X27" s="34"/>
      <c r="Y27" s="42"/>
      <c r="Z27" s="52" t="s">
        <v>265</v>
      </c>
      <c r="AA27" s="58"/>
      <c r="AB27" s="58"/>
      <c r="AC27" s="58"/>
      <c r="AD27" s="58"/>
      <c r="AE27" s="58"/>
      <c r="AF27" s="58"/>
      <c r="AG27" s="63"/>
      <c r="AH27" s="72">
        <v>19</v>
      </c>
      <c r="AI27" s="80"/>
      <c r="AJ27" s="80"/>
      <c r="AK27" s="80"/>
      <c r="AL27" s="84"/>
      <c r="AM27" s="72">
        <v>47196</v>
      </c>
      <c r="AN27" s="80"/>
      <c r="AO27" s="80"/>
      <c r="AP27" s="80"/>
      <c r="AQ27" s="80"/>
      <c r="AR27" s="84"/>
      <c r="AS27" s="72">
        <v>2484</v>
      </c>
      <c r="AT27" s="80"/>
      <c r="AU27" s="80"/>
      <c r="AV27" s="80"/>
      <c r="AW27" s="80"/>
      <c r="AX27" s="118"/>
      <c r="AY27" s="193" t="s">
        <v>268</v>
      </c>
      <c r="AZ27" s="200"/>
      <c r="BA27" s="200"/>
      <c r="BB27" s="200"/>
      <c r="BC27" s="200"/>
      <c r="BD27" s="200"/>
      <c r="BE27" s="200"/>
      <c r="BF27" s="200"/>
      <c r="BG27" s="200"/>
      <c r="BH27" s="200"/>
      <c r="BI27" s="200"/>
      <c r="BJ27" s="200"/>
      <c r="BK27" s="200"/>
      <c r="BL27" s="200"/>
      <c r="BM27" s="212"/>
      <c r="BN27" s="215">
        <v>84226</v>
      </c>
      <c r="BO27" s="218"/>
      <c r="BP27" s="218"/>
      <c r="BQ27" s="218"/>
      <c r="BR27" s="218"/>
      <c r="BS27" s="218"/>
      <c r="BT27" s="218"/>
      <c r="BU27" s="221"/>
      <c r="BV27" s="215">
        <v>84226</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270</v>
      </c>
      <c r="F28" s="58"/>
      <c r="G28" s="58"/>
      <c r="H28" s="58"/>
      <c r="I28" s="58"/>
      <c r="J28" s="58"/>
      <c r="K28" s="63"/>
      <c r="L28" s="72">
        <v>1</v>
      </c>
      <c r="M28" s="80"/>
      <c r="N28" s="80"/>
      <c r="O28" s="80"/>
      <c r="P28" s="84"/>
      <c r="Q28" s="72">
        <v>2374</v>
      </c>
      <c r="R28" s="80"/>
      <c r="S28" s="80"/>
      <c r="T28" s="80"/>
      <c r="U28" s="80"/>
      <c r="V28" s="84"/>
      <c r="W28" s="134"/>
      <c r="X28" s="34"/>
      <c r="Y28" s="42"/>
      <c r="Z28" s="52" t="s">
        <v>34</v>
      </c>
      <c r="AA28" s="58"/>
      <c r="AB28" s="58"/>
      <c r="AC28" s="58"/>
      <c r="AD28" s="58"/>
      <c r="AE28" s="58"/>
      <c r="AF28" s="58"/>
      <c r="AG28" s="63"/>
      <c r="AH28" s="72" t="s">
        <v>199</v>
      </c>
      <c r="AI28" s="80"/>
      <c r="AJ28" s="80"/>
      <c r="AK28" s="80"/>
      <c r="AL28" s="84"/>
      <c r="AM28" s="72" t="s">
        <v>199</v>
      </c>
      <c r="AN28" s="80"/>
      <c r="AO28" s="80"/>
      <c r="AP28" s="80"/>
      <c r="AQ28" s="80"/>
      <c r="AR28" s="84"/>
      <c r="AS28" s="72" t="s">
        <v>199</v>
      </c>
      <c r="AT28" s="80"/>
      <c r="AU28" s="80"/>
      <c r="AV28" s="80"/>
      <c r="AW28" s="80"/>
      <c r="AX28" s="118"/>
      <c r="AY28" s="194" t="s">
        <v>271</v>
      </c>
      <c r="AZ28" s="201"/>
      <c r="BA28" s="201"/>
      <c r="BB28" s="204"/>
      <c r="BC28" s="189" t="s">
        <v>100</v>
      </c>
      <c r="BD28" s="197"/>
      <c r="BE28" s="197"/>
      <c r="BF28" s="197"/>
      <c r="BG28" s="197"/>
      <c r="BH28" s="197"/>
      <c r="BI28" s="197"/>
      <c r="BJ28" s="197"/>
      <c r="BK28" s="197"/>
      <c r="BL28" s="197"/>
      <c r="BM28" s="208"/>
      <c r="BN28" s="213">
        <v>922145</v>
      </c>
      <c r="BO28" s="216"/>
      <c r="BP28" s="216"/>
      <c r="BQ28" s="216"/>
      <c r="BR28" s="216"/>
      <c r="BS28" s="216"/>
      <c r="BT28" s="216"/>
      <c r="BU28" s="219"/>
      <c r="BV28" s="213">
        <v>1032145</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274</v>
      </c>
      <c r="F29" s="58"/>
      <c r="G29" s="58"/>
      <c r="H29" s="58"/>
      <c r="I29" s="58"/>
      <c r="J29" s="58"/>
      <c r="K29" s="63"/>
      <c r="L29" s="72">
        <v>8</v>
      </c>
      <c r="M29" s="80"/>
      <c r="N29" s="80"/>
      <c r="O29" s="80"/>
      <c r="P29" s="84"/>
      <c r="Q29" s="72">
        <v>1870</v>
      </c>
      <c r="R29" s="80"/>
      <c r="S29" s="80"/>
      <c r="T29" s="80"/>
      <c r="U29" s="80"/>
      <c r="V29" s="84"/>
      <c r="W29" s="135"/>
      <c r="X29" s="140"/>
      <c r="Y29" s="142"/>
      <c r="Z29" s="52" t="s">
        <v>276</v>
      </c>
      <c r="AA29" s="58"/>
      <c r="AB29" s="58"/>
      <c r="AC29" s="58"/>
      <c r="AD29" s="58"/>
      <c r="AE29" s="58"/>
      <c r="AF29" s="58"/>
      <c r="AG29" s="63"/>
      <c r="AH29" s="72">
        <v>120</v>
      </c>
      <c r="AI29" s="80"/>
      <c r="AJ29" s="80"/>
      <c r="AK29" s="80"/>
      <c r="AL29" s="84"/>
      <c r="AM29" s="72">
        <v>356256</v>
      </c>
      <c r="AN29" s="80"/>
      <c r="AO29" s="80"/>
      <c r="AP29" s="80"/>
      <c r="AQ29" s="80"/>
      <c r="AR29" s="84"/>
      <c r="AS29" s="72">
        <v>2969</v>
      </c>
      <c r="AT29" s="80"/>
      <c r="AU29" s="80"/>
      <c r="AV29" s="80"/>
      <c r="AW29" s="80"/>
      <c r="AX29" s="118"/>
      <c r="AY29" s="195"/>
      <c r="AZ29" s="202"/>
      <c r="BA29" s="202"/>
      <c r="BB29" s="205"/>
      <c r="BC29" s="190" t="s">
        <v>277</v>
      </c>
      <c r="BD29" s="198"/>
      <c r="BE29" s="198"/>
      <c r="BF29" s="198"/>
      <c r="BG29" s="198"/>
      <c r="BH29" s="198"/>
      <c r="BI29" s="198"/>
      <c r="BJ29" s="198"/>
      <c r="BK29" s="198"/>
      <c r="BL29" s="198"/>
      <c r="BM29" s="209"/>
      <c r="BN29" s="214">
        <v>459095</v>
      </c>
      <c r="BO29" s="217"/>
      <c r="BP29" s="217"/>
      <c r="BQ29" s="217"/>
      <c r="BR29" s="217"/>
      <c r="BS29" s="217"/>
      <c r="BT29" s="217"/>
      <c r="BU29" s="220"/>
      <c r="BV29" s="214">
        <v>460603</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279</v>
      </c>
      <c r="X30" s="141"/>
      <c r="Y30" s="141"/>
      <c r="Z30" s="141"/>
      <c r="AA30" s="141"/>
      <c r="AB30" s="141"/>
      <c r="AC30" s="141"/>
      <c r="AD30" s="141"/>
      <c r="AE30" s="141"/>
      <c r="AF30" s="141"/>
      <c r="AG30" s="162"/>
      <c r="AH30" s="150">
        <v>95.3</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66</v>
      </c>
      <c r="BD30" s="199"/>
      <c r="BE30" s="199"/>
      <c r="BF30" s="199"/>
      <c r="BG30" s="199"/>
      <c r="BH30" s="199"/>
      <c r="BI30" s="199"/>
      <c r="BJ30" s="199"/>
      <c r="BK30" s="199"/>
      <c r="BL30" s="199"/>
      <c r="BM30" s="210"/>
      <c r="BN30" s="215">
        <v>2098671</v>
      </c>
      <c r="BO30" s="218"/>
      <c r="BP30" s="218"/>
      <c r="BQ30" s="218"/>
      <c r="BR30" s="218"/>
      <c r="BS30" s="218"/>
      <c r="BT30" s="218"/>
      <c r="BU30" s="221"/>
      <c r="BV30" s="215">
        <v>2501043</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183</v>
      </c>
      <c r="D32" s="36"/>
      <c r="E32" s="36"/>
      <c r="F32" s="36"/>
      <c r="G32" s="36"/>
      <c r="H32" s="36"/>
      <c r="I32" s="36"/>
      <c r="J32" s="36"/>
      <c r="K32" s="36"/>
      <c r="L32" s="36"/>
      <c r="M32" s="36"/>
      <c r="N32" s="36"/>
      <c r="O32" s="36"/>
      <c r="P32" s="36"/>
      <c r="Q32" s="36"/>
      <c r="R32" s="36"/>
      <c r="S32" s="36"/>
      <c r="U32" s="111" t="s">
        <v>91</v>
      </c>
      <c r="V32" s="111"/>
      <c r="W32" s="111"/>
      <c r="X32" s="111"/>
      <c r="Y32" s="111"/>
      <c r="Z32" s="111"/>
      <c r="AA32" s="111"/>
      <c r="AB32" s="111"/>
      <c r="AC32" s="111"/>
      <c r="AD32" s="111"/>
      <c r="AE32" s="111"/>
      <c r="AF32" s="111"/>
      <c r="AG32" s="111"/>
      <c r="AH32" s="111"/>
      <c r="AI32" s="111"/>
      <c r="AJ32" s="111"/>
      <c r="AK32" s="111"/>
      <c r="AM32" s="111" t="s">
        <v>281</v>
      </c>
      <c r="AN32" s="111"/>
      <c r="AO32" s="111"/>
      <c r="AP32" s="111"/>
      <c r="AQ32" s="111"/>
      <c r="AR32" s="111"/>
      <c r="AS32" s="111"/>
      <c r="AT32" s="111"/>
      <c r="AU32" s="111"/>
      <c r="AV32" s="111"/>
      <c r="AW32" s="111"/>
      <c r="AX32" s="111"/>
      <c r="AY32" s="111"/>
      <c r="AZ32" s="111"/>
      <c r="BA32" s="111"/>
      <c r="BB32" s="111"/>
      <c r="BC32" s="111"/>
      <c r="BE32" s="111" t="s">
        <v>282</v>
      </c>
      <c r="BF32" s="111"/>
      <c r="BG32" s="111"/>
      <c r="BH32" s="111"/>
      <c r="BI32" s="111"/>
      <c r="BJ32" s="111"/>
      <c r="BK32" s="111"/>
      <c r="BL32" s="111"/>
      <c r="BM32" s="111"/>
      <c r="BN32" s="111"/>
      <c r="BO32" s="111"/>
      <c r="BP32" s="111"/>
      <c r="BQ32" s="111"/>
      <c r="BR32" s="111"/>
      <c r="BS32" s="111"/>
      <c r="BT32" s="111"/>
      <c r="BU32" s="111"/>
      <c r="BW32" s="111" t="s">
        <v>283</v>
      </c>
      <c r="BX32" s="111"/>
      <c r="BY32" s="111"/>
      <c r="BZ32" s="111"/>
      <c r="CA32" s="111"/>
      <c r="CB32" s="111"/>
      <c r="CC32" s="111"/>
      <c r="CD32" s="111"/>
      <c r="CE32" s="111"/>
      <c r="CF32" s="111"/>
      <c r="CG32" s="111"/>
      <c r="CH32" s="111"/>
      <c r="CI32" s="111"/>
      <c r="CJ32" s="111"/>
      <c r="CK32" s="111"/>
      <c r="CL32" s="111"/>
      <c r="CM32" s="111"/>
      <c r="CO32" s="111" t="s">
        <v>286</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118</v>
      </c>
      <c r="D33" s="37"/>
      <c r="E33" s="54" t="s">
        <v>287</v>
      </c>
      <c r="F33" s="54"/>
      <c r="G33" s="54"/>
      <c r="H33" s="54"/>
      <c r="I33" s="54"/>
      <c r="J33" s="54"/>
      <c r="K33" s="54"/>
      <c r="L33" s="54"/>
      <c r="M33" s="54"/>
      <c r="N33" s="54"/>
      <c r="O33" s="54"/>
      <c r="P33" s="54"/>
      <c r="Q33" s="54"/>
      <c r="R33" s="54"/>
      <c r="S33" s="54"/>
      <c r="T33" s="54"/>
      <c r="U33" s="37" t="s">
        <v>118</v>
      </c>
      <c r="V33" s="37"/>
      <c r="W33" s="54" t="s">
        <v>287</v>
      </c>
      <c r="X33" s="54"/>
      <c r="Y33" s="54"/>
      <c r="Z33" s="54"/>
      <c r="AA33" s="54"/>
      <c r="AB33" s="54"/>
      <c r="AC33" s="54"/>
      <c r="AD33" s="54"/>
      <c r="AE33" s="54"/>
      <c r="AF33" s="54"/>
      <c r="AG33" s="54"/>
      <c r="AH33" s="54"/>
      <c r="AI33" s="54"/>
      <c r="AJ33" s="54"/>
      <c r="AK33" s="54"/>
      <c r="AL33" s="54"/>
      <c r="AM33" s="37" t="s">
        <v>118</v>
      </c>
      <c r="AN33" s="37"/>
      <c r="AO33" s="54" t="s">
        <v>287</v>
      </c>
      <c r="AP33" s="54"/>
      <c r="AQ33" s="54"/>
      <c r="AR33" s="54"/>
      <c r="AS33" s="54"/>
      <c r="AT33" s="54"/>
      <c r="AU33" s="54"/>
      <c r="AV33" s="54"/>
      <c r="AW33" s="54"/>
      <c r="AX33" s="54"/>
      <c r="AY33" s="54"/>
      <c r="AZ33" s="54"/>
      <c r="BA33" s="54"/>
      <c r="BB33" s="54"/>
      <c r="BC33" s="54"/>
      <c r="BD33" s="37"/>
      <c r="BE33" s="54" t="s">
        <v>288</v>
      </c>
      <c r="BF33" s="54"/>
      <c r="BG33" s="54" t="s">
        <v>166</v>
      </c>
      <c r="BH33" s="54"/>
      <c r="BI33" s="54"/>
      <c r="BJ33" s="54"/>
      <c r="BK33" s="54"/>
      <c r="BL33" s="54"/>
      <c r="BM33" s="54"/>
      <c r="BN33" s="54"/>
      <c r="BO33" s="54"/>
      <c r="BP33" s="54"/>
      <c r="BQ33" s="54"/>
      <c r="BR33" s="54"/>
      <c r="BS33" s="54"/>
      <c r="BT33" s="54"/>
      <c r="BU33" s="54"/>
      <c r="BV33" s="37"/>
      <c r="BW33" s="37" t="s">
        <v>288</v>
      </c>
      <c r="BX33" s="37"/>
      <c r="BY33" s="54" t="s">
        <v>107</v>
      </c>
      <c r="BZ33" s="54"/>
      <c r="CA33" s="54"/>
      <c r="CB33" s="54"/>
      <c r="CC33" s="54"/>
      <c r="CD33" s="54"/>
      <c r="CE33" s="54"/>
      <c r="CF33" s="54"/>
      <c r="CG33" s="54"/>
      <c r="CH33" s="54"/>
      <c r="CI33" s="54"/>
      <c r="CJ33" s="54"/>
      <c r="CK33" s="54"/>
      <c r="CL33" s="54"/>
      <c r="CM33" s="54"/>
      <c r="CN33" s="54"/>
      <c r="CO33" s="37" t="s">
        <v>118</v>
      </c>
      <c r="CP33" s="37"/>
      <c r="CQ33" s="54" t="s">
        <v>290</v>
      </c>
      <c r="CR33" s="54"/>
      <c r="CS33" s="54"/>
      <c r="CT33" s="54"/>
      <c r="CU33" s="54"/>
      <c r="CV33" s="54"/>
      <c r="CW33" s="54"/>
      <c r="CX33" s="54"/>
      <c r="CY33" s="54"/>
      <c r="CZ33" s="54"/>
      <c r="DA33" s="54"/>
      <c r="DB33" s="54"/>
      <c r="DC33" s="54"/>
      <c r="DD33" s="54"/>
      <c r="DE33" s="54"/>
      <c r="DF33" s="54"/>
      <c r="DG33" s="253" t="s">
        <v>77</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国民健康保険特別会計（事業勘定）</v>
      </c>
      <c r="X34" s="55"/>
      <c r="Y34" s="55"/>
      <c r="Z34" s="55"/>
      <c r="AA34" s="55"/>
      <c r="AB34" s="55"/>
      <c r="AC34" s="55"/>
      <c r="AD34" s="55"/>
      <c r="AE34" s="55"/>
      <c r="AF34" s="55"/>
      <c r="AG34" s="55"/>
      <c r="AH34" s="55"/>
      <c r="AI34" s="55"/>
      <c r="AJ34" s="55"/>
      <c r="AK34" s="55"/>
      <c r="AL34" s="2"/>
      <c r="AM34" s="38">
        <f>IF(AO34="","",MAX(C34:D43,U34:V43)+1)</f>
        <v>6</v>
      </c>
      <c r="AN34" s="38"/>
      <c r="AO34" s="55" t="str">
        <f>IF('各会計、関係団体の財政状況及び健全化判断比率'!B32="","",'各会計、関係団体の財政状況及び健全化判断比率'!B32)</f>
        <v>国民健康保険特別会計（病院事業）</v>
      </c>
      <c r="AP34" s="55"/>
      <c r="AQ34" s="55"/>
      <c r="AR34" s="55"/>
      <c r="AS34" s="55"/>
      <c r="AT34" s="55"/>
      <c r="AU34" s="55"/>
      <c r="AV34" s="55"/>
      <c r="AW34" s="55"/>
      <c r="AX34" s="55"/>
      <c r="AY34" s="55"/>
      <c r="AZ34" s="55"/>
      <c r="BA34" s="55"/>
      <c r="BB34" s="55"/>
      <c r="BC34" s="55"/>
      <c r="BD34" s="2"/>
      <c r="BE34" s="38">
        <f>IF(BG34="","",MAX(C34:D43,U34:V43,AM34:AN43)+1)</f>
        <v>9</v>
      </c>
      <c r="BF34" s="38"/>
      <c r="BG34" s="55" t="str">
        <f>IF('各会計、関係団体の財政状況及び健全化判断比率'!B35="","",'各会計、関係団体の財政状況及び健全化判断比率'!B35)</f>
        <v>金山地域休養施設等特別会計</v>
      </c>
      <c r="BH34" s="55"/>
      <c r="BI34" s="55"/>
      <c r="BJ34" s="55"/>
      <c r="BK34" s="55"/>
      <c r="BL34" s="55"/>
      <c r="BM34" s="55"/>
      <c r="BN34" s="55"/>
      <c r="BO34" s="55"/>
      <c r="BP34" s="55"/>
      <c r="BQ34" s="55"/>
      <c r="BR34" s="55"/>
      <c r="BS34" s="55"/>
      <c r="BT34" s="55"/>
      <c r="BU34" s="55"/>
      <c r="BV34" s="2"/>
      <c r="BW34" s="38" t="str">
        <f>IF(BY34="","",MAX(C34:D43,U34:V43,AM34:AN43,BE34:BF43)+1)</f>
        <v/>
      </c>
      <c r="BX34" s="38"/>
      <c r="BY34" s="55" t="str">
        <f>IF('各会計、関係団体の財政状況及び健全化判断比率'!B68="","",'各会計、関係団体の財政状況及び健全化判断比率'!B68)</f>
        <v/>
      </c>
      <c r="BZ34" s="55"/>
      <c r="CA34" s="55"/>
      <c r="CB34" s="55"/>
      <c r="CC34" s="55"/>
      <c r="CD34" s="55"/>
      <c r="CE34" s="55"/>
      <c r="CF34" s="55"/>
      <c r="CG34" s="55"/>
      <c r="CH34" s="55"/>
      <c r="CI34" s="55"/>
      <c r="CJ34" s="55"/>
      <c r="CK34" s="55"/>
      <c r="CL34" s="55"/>
      <c r="CM34" s="55"/>
      <c r="CN34" s="2"/>
      <c r="CO34" s="38" t="str">
        <f>IF(CQ34="","",MAX(C34:D43,U34:V43,AM34:AN43,BE34:BF43,BW34:BX43)+1)</f>
        <v/>
      </c>
      <c r="CP34" s="38"/>
      <c r="CQ34" s="55" t="str">
        <f>IF('各会計、関係団体の財政状況及び健全化判断比率'!BS7="","",'各会計、関係団体の財政状況及び健全化判断比率'!BS7)</f>
        <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介護保険特別会計（事業勘定）</v>
      </c>
      <c r="X35" s="55"/>
      <c r="Y35" s="55"/>
      <c r="Z35" s="55"/>
      <c r="AA35" s="55"/>
      <c r="AB35" s="55"/>
      <c r="AC35" s="55"/>
      <c r="AD35" s="55"/>
      <c r="AE35" s="55"/>
      <c r="AF35" s="55"/>
      <c r="AG35" s="55"/>
      <c r="AH35" s="55"/>
      <c r="AI35" s="55"/>
      <c r="AJ35" s="55"/>
      <c r="AK35" s="55"/>
      <c r="AL35" s="2"/>
      <c r="AM35" s="38">
        <f t="shared" ref="AM35:AM43" si="2">IF(AO35="","",AM34+1)</f>
        <v>7</v>
      </c>
      <c r="AN35" s="38"/>
      <c r="AO35" s="55" t="str">
        <f>IF('各会計、関係団体の財政状況及び健全化判断比率'!B33="","",'各会計、関係団体の財政状況及び健全化判断比率'!B33)</f>
        <v>簡易水道事業会計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t="str">
        <f t="shared" ref="BW35:BW43" si="4">IF(BY35="","",BW34+1)</f>
        <v/>
      </c>
      <c r="BX35" s="38"/>
      <c r="BY35" s="55" t="str">
        <f>IF('各会計、関係団体の財政状況及び健全化判断比率'!B69="","",'各会計、関係団体の財政状況及び健全化判断比率'!B69)</f>
        <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f t="shared" si="2"/>
        <v>8</v>
      </c>
      <c r="AN36" s="38"/>
      <c r="AO36" s="55" t="str">
        <f>IF('各会計、関係団体の財政状況及び健全化判断比率'!B34="","",'各会計、関係団体の財政状況及び健全化判断比率'!B34)</f>
        <v>下水道事業会計</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t="str">
        <f t="shared" si="4"/>
        <v/>
      </c>
      <c r="BX36" s="38"/>
      <c r="BY36" s="55" t="str">
        <f>IF('各会計、関係団体の財政状況及び健全化判断比率'!B70="","",'各会計、関係団体の財政状況及び健全化判断比率'!B70)</f>
        <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5</v>
      </c>
      <c r="V37" s="38"/>
      <c r="W37" s="55" t="str">
        <f>IF('各会計、関係団体の財政状況及び健全化判断比率'!B31="","",'各会計、関係団体の財政状況及び健全化判断比率'!B31)</f>
        <v>介護保険特別会計（サービス事業勘定）</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t="str">
        <f t="shared" si="4"/>
        <v/>
      </c>
      <c r="BX37" s="38"/>
      <c r="BY37" s="55" t="str">
        <f>IF('各会計、関係団体の財政状況及び健全化判断比率'!B71="","",'各会計、関係団体の財政状況及び健全化判断比率'!B71)</f>
        <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t="str">
        <f t="shared" si="4"/>
        <v/>
      </c>
      <c r="BX38" s="38"/>
      <c r="BY38" s="55" t="str">
        <f>IF('各会計、関係団体の財政状況及び健全化判断比率'!B72="","",'各会計、関係団体の財政状況及び健全化判断比率'!B72)</f>
        <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t="str">
        <f t="shared" si="4"/>
        <v/>
      </c>
      <c r="BX39" s="38"/>
      <c r="BY39" s="55" t="str">
        <f>IF('各会計、関係団体の財政状況及び健全化判断比率'!B73="","",'各会計、関係団体の財政状況及び健全化判断比率'!B73)</f>
        <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291</v>
      </c>
      <c r="E46" s="1" t="s">
        <v>292</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293</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295</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297</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196</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299</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301</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303</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Z/MKtWhEvaeMnc5HxBDI6FOLl4uvUyVdz5z0F+oTbnLZI/TssxCt0G5hsnf3uHkDrL0DHUeXfdUh3f15px/V5w==" saltValue="adXPIJS8u0fEbrTGjB2Zg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fitToWidth="1" fitToHeight="1" orientation="portrait"/>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328125" style="363" customWidth="1"/>
    <col min="2" max="2" width="11" style="363" customWidth="1"/>
    <col min="3" max="3" width="17" style="363" customWidth="1"/>
    <col min="4" max="5" width="16.63281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11</v>
      </c>
      <c r="C33" s="869"/>
      <c r="D33" s="869"/>
      <c r="E33" s="874" t="s">
        <v>16</v>
      </c>
      <c r="F33" s="878" t="s">
        <v>523</v>
      </c>
      <c r="G33" s="883" t="s">
        <v>524</v>
      </c>
      <c r="H33" s="883" t="s">
        <v>525</v>
      </c>
      <c r="I33" s="883" t="s">
        <v>255</v>
      </c>
      <c r="J33" s="887" t="s">
        <v>526</v>
      </c>
      <c r="K33" s="862"/>
      <c r="L33" s="862"/>
      <c r="M33" s="862"/>
      <c r="N33" s="862"/>
      <c r="O33" s="862"/>
      <c r="P33" s="862"/>
    </row>
    <row r="34" spans="1:16" ht="39" customHeight="1">
      <c r="A34" s="862"/>
      <c r="B34" s="864"/>
      <c r="C34" s="870" t="s">
        <v>132</v>
      </c>
      <c r="D34" s="870"/>
      <c r="E34" s="875"/>
      <c r="F34" s="879">
        <v>5.58</v>
      </c>
      <c r="G34" s="884">
        <v>6.51</v>
      </c>
      <c r="H34" s="884">
        <v>6.77</v>
      </c>
      <c r="I34" s="884">
        <v>7.01</v>
      </c>
      <c r="J34" s="888">
        <v>9.1199999999999992</v>
      </c>
      <c r="K34" s="862"/>
      <c r="L34" s="862"/>
      <c r="M34" s="862"/>
      <c r="N34" s="862"/>
      <c r="O34" s="862"/>
      <c r="P34" s="862"/>
    </row>
    <row r="35" spans="1:16" ht="39" customHeight="1">
      <c r="A35" s="862"/>
      <c r="B35" s="865"/>
      <c r="C35" s="871" t="s">
        <v>261</v>
      </c>
      <c r="D35" s="871"/>
      <c r="E35" s="876"/>
      <c r="F35" s="880">
        <v>6.15</v>
      </c>
      <c r="G35" s="885">
        <v>7.79</v>
      </c>
      <c r="H35" s="885">
        <v>6.65</v>
      </c>
      <c r="I35" s="885">
        <v>6.35</v>
      </c>
      <c r="J35" s="889">
        <v>8.93</v>
      </c>
      <c r="K35" s="862"/>
      <c r="L35" s="862"/>
      <c r="M35" s="862"/>
      <c r="N35" s="862"/>
      <c r="O35" s="862"/>
      <c r="P35" s="862"/>
    </row>
    <row r="36" spans="1:16" ht="39" customHeight="1">
      <c r="A36" s="862"/>
      <c r="B36" s="865"/>
      <c r="C36" s="871" t="s">
        <v>357</v>
      </c>
      <c r="D36" s="871"/>
      <c r="E36" s="876"/>
      <c r="F36" s="880" t="s">
        <v>199</v>
      </c>
      <c r="G36" s="885" t="s">
        <v>199</v>
      </c>
      <c r="H36" s="885" t="s">
        <v>199</v>
      </c>
      <c r="I36" s="885">
        <v>2.39</v>
      </c>
      <c r="J36" s="889">
        <v>3.28</v>
      </c>
      <c r="K36" s="862"/>
      <c r="L36" s="862"/>
      <c r="M36" s="862"/>
      <c r="N36" s="862"/>
      <c r="O36" s="862"/>
      <c r="P36" s="862"/>
    </row>
    <row r="37" spans="1:16" ht="39" customHeight="1">
      <c r="A37" s="862"/>
      <c r="B37" s="865"/>
      <c r="C37" s="871" t="s">
        <v>463</v>
      </c>
      <c r="D37" s="871"/>
      <c r="E37" s="876"/>
      <c r="F37" s="880" t="s">
        <v>199</v>
      </c>
      <c r="G37" s="885" t="s">
        <v>199</v>
      </c>
      <c r="H37" s="885" t="s">
        <v>199</v>
      </c>
      <c r="I37" s="885">
        <v>1.1299999999999999</v>
      </c>
      <c r="J37" s="889">
        <v>1.95</v>
      </c>
      <c r="K37" s="862"/>
      <c r="L37" s="862"/>
      <c r="M37" s="862"/>
      <c r="N37" s="862"/>
      <c r="O37" s="862"/>
      <c r="P37" s="862"/>
    </row>
    <row r="38" spans="1:16" ht="39" customHeight="1">
      <c r="A38" s="862"/>
      <c r="B38" s="865"/>
      <c r="C38" s="871" t="s">
        <v>461</v>
      </c>
      <c r="D38" s="871"/>
      <c r="E38" s="876"/>
      <c r="F38" s="880">
        <v>0.94</v>
      </c>
      <c r="G38" s="885">
        <v>0.79</v>
      </c>
      <c r="H38" s="885">
        <v>0.7</v>
      </c>
      <c r="I38" s="885">
        <v>0.44</v>
      </c>
      <c r="J38" s="889">
        <v>0.59</v>
      </c>
      <c r="K38" s="862"/>
      <c r="L38" s="862"/>
      <c r="M38" s="862"/>
      <c r="N38" s="862"/>
      <c r="O38" s="862"/>
      <c r="P38" s="862"/>
    </row>
    <row r="39" spans="1:16" ht="39" customHeight="1">
      <c r="A39" s="862"/>
      <c r="B39" s="865"/>
      <c r="C39" s="871" t="s">
        <v>20</v>
      </c>
      <c r="D39" s="871"/>
      <c r="E39" s="876"/>
      <c r="F39" s="880">
        <v>0.14000000000000001</v>
      </c>
      <c r="G39" s="885">
        <v>0.28999999999999998</v>
      </c>
      <c r="H39" s="885">
        <v>0.5</v>
      </c>
      <c r="I39" s="885">
        <v>2.e-002</v>
      </c>
      <c r="J39" s="889">
        <v>0.28999999999999998</v>
      </c>
      <c r="K39" s="862"/>
      <c r="L39" s="862"/>
      <c r="M39" s="862"/>
      <c r="N39" s="862"/>
      <c r="O39" s="862"/>
      <c r="P39" s="862"/>
    </row>
    <row r="40" spans="1:16" ht="39" customHeight="1">
      <c r="A40" s="862"/>
      <c r="B40" s="865"/>
      <c r="C40" s="871" t="s">
        <v>224</v>
      </c>
      <c r="D40" s="871"/>
      <c r="E40" s="876"/>
      <c r="F40" s="880">
        <v>1.e-002</v>
      </c>
      <c r="G40" s="885">
        <v>0</v>
      </c>
      <c r="H40" s="885">
        <v>0</v>
      </c>
      <c r="I40" s="885">
        <v>2.e-002</v>
      </c>
      <c r="J40" s="889">
        <v>1.e-002</v>
      </c>
      <c r="K40" s="862"/>
      <c r="L40" s="862"/>
      <c r="M40" s="862"/>
      <c r="N40" s="862"/>
      <c r="O40" s="862"/>
      <c r="P40" s="862"/>
    </row>
    <row r="41" spans="1:16" ht="39" customHeight="1">
      <c r="A41" s="862"/>
      <c r="B41" s="865"/>
      <c r="C41" s="871" t="s">
        <v>459</v>
      </c>
      <c r="D41" s="871"/>
      <c r="E41" s="876"/>
      <c r="F41" s="880">
        <v>0</v>
      </c>
      <c r="G41" s="885">
        <v>0</v>
      </c>
      <c r="H41" s="885">
        <v>0</v>
      </c>
      <c r="I41" s="885">
        <v>0</v>
      </c>
      <c r="J41" s="889">
        <v>0</v>
      </c>
      <c r="K41" s="862"/>
      <c r="L41" s="862"/>
      <c r="M41" s="862"/>
      <c r="N41" s="862"/>
      <c r="O41" s="862"/>
      <c r="P41" s="862"/>
    </row>
    <row r="42" spans="1:16" ht="39" customHeight="1">
      <c r="A42" s="862"/>
      <c r="B42" s="866"/>
      <c r="C42" s="871" t="s">
        <v>527</v>
      </c>
      <c r="D42" s="871"/>
      <c r="E42" s="876"/>
      <c r="F42" s="880" t="s">
        <v>199</v>
      </c>
      <c r="G42" s="885" t="s">
        <v>199</v>
      </c>
      <c r="H42" s="885" t="s">
        <v>199</v>
      </c>
      <c r="I42" s="885" t="s">
        <v>199</v>
      </c>
      <c r="J42" s="889" t="s">
        <v>199</v>
      </c>
      <c r="K42" s="862"/>
      <c r="L42" s="862"/>
      <c r="M42" s="862"/>
      <c r="N42" s="862"/>
      <c r="O42" s="862"/>
      <c r="P42" s="862"/>
    </row>
    <row r="43" spans="1:16" ht="39" customHeight="1">
      <c r="A43" s="862"/>
      <c r="B43" s="867"/>
      <c r="C43" s="872" t="s">
        <v>305</v>
      </c>
      <c r="D43" s="872"/>
      <c r="E43" s="877"/>
      <c r="F43" s="881">
        <v>0.25</v>
      </c>
      <c r="G43" s="886">
        <v>0.26</v>
      </c>
      <c r="H43" s="886">
        <v>1.78</v>
      </c>
      <c r="I43" s="886">
        <v>0</v>
      </c>
      <c r="J43" s="890">
        <v>0</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6.5">
      <c r="A45" s="862"/>
      <c r="B45" s="862"/>
      <c r="C45" s="862"/>
      <c r="D45" s="862"/>
      <c r="E45" s="862"/>
      <c r="F45" s="862"/>
      <c r="G45" s="862"/>
      <c r="H45" s="862"/>
      <c r="I45" s="862"/>
      <c r="J45" s="862"/>
      <c r="K45" s="862"/>
      <c r="L45" s="862"/>
      <c r="M45" s="862"/>
      <c r="N45" s="862"/>
      <c r="O45" s="862"/>
      <c r="P45" s="862"/>
    </row>
  </sheetData>
  <sheetProtection algorithmName="SHA-512" hashValue="DQ+IJgvuQqoRlquSAr1fccPLYoac8j3D4gCCerPwFqTS38Hp67dqzomuFUoqdRAKqrsP7OWUtMFkwC//mwB6sg==" saltValue="8zGf+1kCrqV4IYjfxvDaF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fitToWidth="1" fitToHeight="1" orientation="portrait"/>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5" customHeight="1" zeroHeight="1"/>
  <cols>
    <col min="1" max="1" width="6.6328125" style="363" customWidth="1"/>
    <col min="2" max="3" width="10.90625" style="363" customWidth="1"/>
    <col min="4" max="4" width="10" style="363" customWidth="1"/>
    <col min="5" max="10" width="11" style="363" customWidth="1"/>
    <col min="11" max="15" width="13.08984375" style="363" customWidth="1"/>
    <col min="16" max="21" width="11.45312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19</v>
      </c>
      <c r="P43" s="734"/>
      <c r="Q43" s="734"/>
      <c r="R43" s="734"/>
      <c r="S43" s="734"/>
      <c r="T43" s="734"/>
      <c r="U43" s="734"/>
    </row>
    <row r="44" spans="1:21" ht="30.75" customHeight="1">
      <c r="A44" s="734"/>
      <c r="B44" s="891" t="s">
        <v>21</v>
      </c>
      <c r="C44" s="905"/>
      <c r="D44" s="905"/>
      <c r="E44" s="924"/>
      <c r="F44" s="924"/>
      <c r="G44" s="924"/>
      <c r="H44" s="924"/>
      <c r="I44" s="924"/>
      <c r="J44" s="933" t="s">
        <v>16</v>
      </c>
      <c r="K44" s="941" t="s">
        <v>523</v>
      </c>
      <c r="L44" s="950" t="s">
        <v>524</v>
      </c>
      <c r="M44" s="950" t="s">
        <v>525</v>
      </c>
      <c r="N44" s="950" t="s">
        <v>255</v>
      </c>
      <c r="O44" s="959" t="s">
        <v>526</v>
      </c>
      <c r="P44" s="734"/>
      <c r="Q44" s="734"/>
      <c r="R44" s="734"/>
      <c r="S44" s="734"/>
      <c r="T44" s="734"/>
      <c r="U44" s="734"/>
    </row>
    <row r="45" spans="1:21" ht="30.75" customHeight="1">
      <c r="A45" s="734"/>
      <c r="B45" s="892" t="s">
        <v>25</v>
      </c>
      <c r="C45" s="906"/>
      <c r="D45" s="916"/>
      <c r="E45" s="925" t="s">
        <v>23</v>
      </c>
      <c r="F45" s="925"/>
      <c r="G45" s="925"/>
      <c r="H45" s="925"/>
      <c r="I45" s="925"/>
      <c r="J45" s="934"/>
      <c r="K45" s="942">
        <v>789</v>
      </c>
      <c r="L45" s="951">
        <v>799</v>
      </c>
      <c r="M45" s="951">
        <v>799</v>
      </c>
      <c r="N45" s="951">
        <v>837</v>
      </c>
      <c r="O45" s="960">
        <v>822</v>
      </c>
      <c r="P45" s="734"/>
      <c r="Q45" s="734"/>
      <c r="R45" s="734"/>
      <c r="S45" s="734"/>
      <c r="T45" s="734"/>
      <c r="U45" s="734"/>
    </row>
    <row r="46" spans="1:21" ht="30.75" customHeight="1">
      <c r="A46" s="734"/>
      <c r="B46" s="893"/>
      <c r="C46" s="907"/>
      <c r="D46" s="917"/>
      <c r="E46" s="926" t="s">
        <v>28</v>
      </c>
      <c r="F46" s="926"/>
      <c r="G46" s="926"/>
      <c r="H46" s="926"/>
      <c r="I46" s="926"/>
      <c r="J46" s="935"/>
      <c r="K46" s="943" t="s">
        <v>199</v>
      </c>
      <c r="L46" s="952" t="s">
        <v>199</v>
      </c>
      <c r="M46" s="952" t="s">
        <v>199</v>
      </c>
      <c r="N46" s="952" t="s">
        <v>199</v>
      </c>
      <c r="O46" s="961" t="s">
        <v>199</v>
      </c>
      <c r="P46" s="734"/>
      <c r="Q46" s="734"/>
      <c r="R46" s="734"/>
      <c r="S46" s="734"/>
      <c r="T46" s="734"/>
      <c r="U46" s="734"/>
    </row>
    <row r="47" spans="1:21" ht="30.75" customHeight="1">
      <c r="A47" s="734"/>
      <c r="B47" s="893"/>
      <c r="C47" s="907"/>
      <c r="D47" s="917"/>
      <c r="E47" s="926" t="s">
        <v>32</v>
      </c>
      <c r="F47" s="926"/>
      <c r="G47" s="926"/>
      <c r="H47" s="926"/>
      <c r="I47" s="926"/>
      <c r="J47" s="935"/>
      <c r="K47" s="943" t="s">
        <v>199</v>
      </c>
      <c r="L47" s="952" t="s">
        <v>199</v>
      </c>
      <c r="M47" s="952" t="s">
        <v>199</v>
      </c>
      <c r="N47" s="952" t="s">
        <v>199</v>
      </c>
      <c r="O47" s="961" t="s">
        <v>199</v>
      </c>
      <c r="P47" s="734"/>
      <c r="Q47" s="734"/>
      <c r="R47" s="734"/>
      <c r="S47" s="734"/>
      <c r="T47" s="734"/>
      <c r="U47" s="734"/>
    </row>
    <row r="48" spans="1:21" ht="30.75" customHeight="1">
      <c r="A48" s="734"/>
      <c r="B48" s="893"/>
      <c r="C48" s="907"/>
      <c r="D48" s="917"/>
      <c r="E48" s="926" t="s">
        <v>35</v>
      </c>
      <c r="F48" s="926"/>
      <c r="G48" s="926"/>
      <c r="H48" s="926"/>
      <c r="I48" s="926"/>
      <c r="J48" s="935"/>
      <c r="K48" s="943">
        <v>134</v>
      </c>
      <c r="L48" s="952">
        <v>136</v>
      </c>
      <c r="M48" s="952">
        <v>150</v>
      </c>
      <c r="N48" s="952">
        <v>154</v>
      </c>
      <c r="O48" s="961">
        <v>122</v>
      </c>
      <c r="P48" s="734"/>
      <c r="Q48" s="734"/>
      <c r="R48" s="734"/>
      <c r="S48" s="734"/>
      <c r="T48" s="734"/>
      <c r="U48" s="734"/>
    </row>
    <row r="49" spans="1:21" ht="30.75" customHeight="1">
      <c r="A49" s="734"/>
      <c r="B49" s="893"/>
      <c r="C49" s="907"/>
      <c r="D49" s="917"/>
      <c r="E49" s="926" t="s">
        <v>0</v>
      </c>
      <c r="F49" s="926"/>
      <c r="G49" s="926"/>
      <c r="H49" s="926"/>
      <c r="I49" s="926"/>
      <c r="J49" s="935"/>
      <c r="K49" s="943">
        <v>81</v>
      </c>
      <c r="L49" s="952">
        <v>71</v>
      </c>
      <c r="M49" s="952">
        <v>61</v>
      </c>
      <c r="N49" s="952">
        <v>44</v>
      </c>
      <c r="O49" s="961">
        <v>27</v>
      </c>
      <c r="P49" s="734"/>
      <c r="Q49" s="734"/>
      <c r="R49" s="734"/>
      <c r="S49" s="734"/>
      <c r="T49" s="734"/>
      <c r="U49" s="734"/>
    </row>
    <row r="50" spans="1:21" ht="30.75" customHeight="1">
      <c r="A50" s="734"/>
      <c r="B50" s="893"/>
      <c r="C50" s="907"/>
      <c r="D50" s="917"/>
      <c r="E50" s="926" t="s">
        <v>40</v>
      </c>
      <c r="F50" s="926"/>
      <c r="G50" s="926"/>
      <c r="H50" s="926"/>
      <c r="I50" s="926"/>
      <c r="J50" s="935"/>
      <c r="K50" s="943" t="s">
        <v>199</v>
      </c>
      <c r="L50" s="952" t="s">
        <v>199</v>
      </c>
      <c r="M50" s="952" t="s">
        <v>199</v>
      </c>
      <c r="N50" s="952" t="s">
        <v>199</v>
      </c>
      <c r="O50" s="961" t="s">
        <v>199</v>
      </c>
      <c r="P50" s="734"/>
      <c r="Q50" s="734"/>
      <c r="R50" s="734"/>
      <c r="S50" s="734"/>
      <c r="T50" s="734"/>
      <c r="U50" s="734"/>
    </row>
    <row r="51" spans="1:21" ht="30.75" customHeight="1">
      <c r="A51" s="734"/>
      <c r="B51" s="894"/>
      <c r="C51" s="908"/>
      <c r="D51" s="918"/>
      <c r="E51" s="926" t="s">
        <v>42</v>
      </c>
      <c r="F51" s="926"/>
      <c r="G51" s="926"/>
      <c r="H51" s="926"/>
      <c r="I51" s="926"/>
      <c r="J51" s="935"/>
      <c r="K51" s="943">
        <v>0</v>
      </c>
      <c r="L51" s="952">
        <v>0</v>
      </c>
      <c r="M51" s="952">
        <v>0</v>
      </c>
      <c r="N51" s="952">
        <v>0</v>
      </c>
      <c r="O51" s="961">
        <v>0</v>
      </c>
      <c r="P51" s="734"/>
      <c r="Q51" s="734"/>
      <c r="R51" s="734"/>
      <c r="S51" s="734"/>
      <c r="T51" s="734"/>
      <c r="U51" s="734"/>
    </row>
    <row r="52" spans="1:21" ht="30.75" customHeight="1">
      <c r="A52" s="734"/>
      <c r="B52" s="895" t="s">
        <v>46</v>
      </c>
      <c r="C52" s="909"/>
      <c r="D52" s="918"/>
      <c r="E52" s="926" t="s">
        <v>48</v>
      </c>
      <c r="F52" s="926"/>
      <c r="G52" s="926"/>
      <c r="H52" s="926"/>
      <c r="I52" s="926"/>
      <c r="J52" s="935"/>
      <c r="K52" s="943">
        <v>723</v>
      </c>
      <c r="L52" s="952">
        <v>720</v>
      </c>
      <c r="M52" s="952">
        <v>715</v>
      </c>
      <c r="N52" s="952">
        <v>692</v>
      </c>
      <c r="O52" s="961">
        <v>671</v>
      </c>
      <c r="P52" s="734"/>
      <c r="Q52" s="734"/>
      <c r="R52" s="734"/>
      <c r="S52" s="734"/>
      <c r="T52" s="734"/>
      <c r="U52" s="734"/>
    </row>
    <row r="53" spans="1:21" ht="30.75" customHeight="1">
      <c r="A53" s="734"/>
      <c r="B53" s="896" t="s">
        <v>50</v>
      </c>
      <c r="C53" s="910"/>
      <c r="D53" s="919"/>
      <c r="E53" s="927" t="s">
        <v>53</v>
      </c>
      <c r="F53" s="927"/>
      <c r="G53" s="927"/>
      <c r="H53" s="927"/>
      <c r="I53" s="927"/>
      <c r="J53" s="936"/>
      <c r="K53" s="944">
        <v>281</v>
      </c>
      <c r="L53" s="953">
        <v>286</v>
      </c>
      <c r="M53" s="953">
        <v>295</v>
      </c>
      <c r="N53" s="953">
        <v>343</v>
      </c>
      <c r="O53" s="962">
        <v>300</v>
      </c>
      <c r="P53" s="734"/>
      <c r="Q53" s="734"/>
      <c r="R53" s="734"/>
      <c r="S53" s="734"/>
      <c r="T53" s="734"/>
      <c r="U53" s="734"/>
    </row>
    <row r="54" spans="1:21" ht="24" customHeight="1">
      <c r="A54" s="734"/>
      <c r="B54" s="897" t="s">
        <v>55</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26</v>
      </c>
      <c r="P56" s="734"/>
      <c r="Q56" s="734"/>
      <c r="R56" s="734"/>
      <c r="S56" s="734"/>
      <c r="T56" s="734"/>
      <c r="U56" s="734"/>
    </row>
    <row r="57" spans="1:21" ht="31.5" customHeight="1">
      <c r="A57" s="734"/>
      <c r="B57" s="899"/>
      <c r="C57" s="912"/>
      <c r="D57" s="912"/>
      <c r="E57" s="928"/>
      <c r="F57" s="928"/>
      <c r="G57" s="928"/>
      <c r="H57" s="928"/>
      <c r="I57" s="928"/>
      <c r="J57" s="937" t="s">
        <v>16</v>
      </c>
      <c r="K57" s="946" t="s">
        <v>523</v>
      </c>
      <c r="L57" s="954" t="s">
        <v>524</v>
      </c>
      <c r="M57" s="954" t="s">
        <v>525</v>
      </c>
      <c r="N57" s="954" t="s">
        <v>255</v>
      </c>
      <c r="O57" s="964" t="s">
        <v>526</v>
      </c>
      <c r="P57" s="734"/>
      <c r="Q57" s="734"/>
      <c r="R57" s="734"/>
      <c r="S57" s="734"/>
      <c r="T57" s="734"/>
      <c r="U57" s="734"/>
    </row>
    <row r="58" spans="1:21" ht="31.5" customHeight="1">
      <c r="B58" s="900" t="s">
        <v>59</v>
      </c>
      <c r="C58" s="913"/>
      <c r="D58" s="920" t="s">
        <v>61</v>
      </c>
      <c r="E58" s="929"/>
      <c r="F58" s="929"/>
      <c r="G58" s="929"/>
      <c r="H58" s="929"/>
      <c r="I58" s="929"/>
      <c r="J58" s="938"/>
      <c r="K58" s="947"/>
      <c r="L58" s="955"/>
      <c r="M58" s="955"/>
      <c r="N58" s="955"/>
      <c r="O58" s="965"/>
    </row>
    <row r="59" spans="1:21" ht="31.5" customHeight="1">
      <c r="B59" s="901"/>
      <c r="C59" s="914"/>
      <c r="D59" s="921" t="s">
        <v>13</v>
      </c>
      <c r="E59" s="930"/>
      <c r="F59" s="930"/>
      <c r="G59" s="930"/>
      <c r="H59" s="930"/>
      <c r="I59" s="930"/>
      <c r="J59" s="939"/>
      <c r="K59" s="948"/>
      <c r="L59" s="956"/>
      <c r="M59" s="956"/>
      <c r="N59" s="956"/>
      <c r="O59" s="966"/>
    </row>
    <row r="60" spans="1:21" ht="31.5" customHeight="1">
      <c r="B60" s="902"/>
      <c r="C60" s="915"/>
      <c r="D60" s="922" t="s">
        <v>63</v>
      </c>
      <c r="E60" s="931"/>
      <c r="F60" s="931"/>
      <c r="G60" s="931"/>
      <c r="H60" s="931"/>
      <c r="I60" s="931"/>
      <c r="J60" s="940"/>
      <c r="K60" s="949"/>
      <c r="L60" s="957"/>
      <c r="M60" s="957"/>
      <c r="N60" s="957"/>
      <c r="O60" s="967"/>
    </row>
    <row r="61" spans="1:21" ht="24" customHeight="1">
      <c r="B61" s="903"/>
      <c r="C61" s="903"/>
      <c r="D61" s="923" t="s">
        <v>47</v>
      </c>
      <c r="E61" s="932"/>
      <c r="F61" s="932"/>
      <c r="G61" s="932"/>
      <c r="H61" s="932"/>
      <c r="I61" s="932"/>
      <c r="J61" s="932"/>
      <c r="K61" s="932"/>
      <c r="L61" s="932"/>
      <c r="M61" s="932"/>
      <c r="N61" s="932"/>
      <c r="O61" s="932"/>
    </row>
    <row r="62" spans="1:21" ht="24" customHeight="1">
      <c r="B62" s="904"/>
      <c r="C62" s="904"/>
      <c r="D62" s="923" t="s">
        <v>41</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focGIbPdRBBDu0z6W4IPaYImIUsPG87P4goRqfnFLS2pKAIGGkfPBNOlp48Q9K+4fBaIA3Ob08ACIs/OiysPpg==" saltValue="ZNdmKZRgVcRL2MHtq+dYLA=="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fitToWidth="1" fitToHeight="1" orientation="portrait"/>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328125" style="363" customWidth="1"/>
    <col min="2" max="3" width="12.6328125" style="363" customWidth="1"/>
    <col min="4" max="4" width="11.6328125" style="363" customWidth="1"/>
    <col min="5" max="8" width="10.36328125" style="363" customWidth="1"/>
    <col min="9" max="13" width="16.36328125" style="363" customWidth="1"/>
    <col min="14" max="19" width="12.63281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19</v>
      </c>
    </row>
    <row r="40" spans="2:13" ht="27.75" customHeight="1">
      <c r="B40" s="891" t="s">
        <v>21</v>
      </c>
      <c r="C40" s="905"/>
      <c r="D40" s="905"/>
      <c r="E40" s="924"/>
      <c r="F40" s="924"/>
      <c r="G40" s="924"/>
      <c r="H40" s="933" t="s">
        <v>16</v>
      </c>
      <c r="I40" s="941" t="s">
        <v>523</v>
      </c>
      <c r="J40" s="950" t="s">
        <v>524</v>
      </c>
      <c r="K40" s="950" t="s">
        <v>525</v>
      </c>
      <c r="L40" s="950" t="s">
        <v>255</v>
      </c>
      <c r="M40" s="990" t="s">
        <v>526</v>
      </c>
    </row>
    <row r="41" spans="2:13" ht="27.75" customHeight="1">
      <c r="B41" s="892" t="s">
        <v>37</v>
      </c>
      <c r="C41" s="906"/>
      <c r="D41" s="916"/>
      <c r="E41" s="973" t="s">
        <v>57</v>
      </c>
      <c r="F41" s="973"/>
      <c r="G41" s="973"/>
      <c r="H41" s="979"/>
      <c r="I41" s="983">
        <v>7458</v>
      </c>
      <c r="J41" s="987">
        <v>8088</v>
      </c>
      <c r="K41" s="987">
        <v>7893</v>
      </c>
      <c r="L41" s="987">
        <v>8461</v>
      </c>
      <c r="M41" s="991">
        <v>8902</v>
      </c>
    </row>
    <row r="42" spans="2:13" ht="27.75" customHeight="1">
      <c r="B42" s="893"/>
      <c r="C42" s="907"/>
      <c r="D42" s="917"/>
      <c r="E42" s="974" t="s">
        <v>68</v>
      </c>
      <c r="F42" s="974"/>
      <c r="G42" s="974"/>
      <c r="H42" s="980"/>
      <c r="I42" s="984" t="s">
        <v>199</v>
      </c>
      <c r="J42" s="988" t="s">
        <v>199</v>
      </c>
      <c r="K42" s="988" t="s">
        <v>199</v>
      </c>
      <c r="L42" s="988" t="s">
        <v>199</v>
      </c>
      <c r="M42" s="992" t="s">
        <v>199</v>
      </c>
    </row>
    <row r="43" spans="2:13" ht="27.75" customHeight="1">
      <c r="B43" s="893"/>
      <c r="C43" s="907"/>
      <c r="D43" s="917"/>
      <c r="E43" s="974" t="s">
        <v>70</v>
      </c>
      <c r="F43" s="974"/>
      <c r="G43" s="974"/>
      <c r="H43" s="980"/>
      <c r="I43" s="984">
        <v>945</v>
      </c>
      <c r="J43" s="988">
        <v>1287</v>
      </c>
      <c r="K43" s="988">
        <v>1422</v>
      </c>
      <c r="L43" s="988">
        <v>1191</v>
      </c>
      <c r="M43" s="992">
        <v>1400</v>
      </c>
    </row>
    <row r="44" spans="2:13" ht="27.75" customHeight="1">
      <c r="B44" s="893"/>
      <c r="C44" s="907"/>
      <c r="D44" s="917"/>
      <c r="E44" s="974" t="s">
        <v>72</v>
      </c>
      <c r="F44" s="974"/>
      <c r="G44" s="974"/>
      <c r="H44" s="980"/>
      <c r="I44" s="984">
        <v>271</v>
      </c>
      <c r="J44" s="988">
        <v>200</v>
      </c>
      <c r="K44" s="988">
        <v>139</v>
      </c>
      <c r="L44" s="988">
        <v>96</v>
      </c>
      <c r="M44" s="992">
        <v>69</v>
      </c>
    </row>
    <row r="45" spans="2:13" ht="27.75" customHeight="1">
      <c r="B45" s="893"/>
      <c r="C45" s="907"/>
      <c r="D45" s="917"/>
      <c r="E45" s="974" t="s">
        <v>74</v>
      </c>
      <c r="F45" s="974"/>
      <c r="G45" s="974"/>
      <c r="H45" s="980"/>
      <c r="I45" s="984">
        <v>659</v>
      </c>
      <c r="J45" s="988">
        <v>676</v>
      </c>
      <c r="K45" s="988">
        <v>674</v>
      </c>
      <c r="L45" s="988">
        <v>652</v>
      </c>
      <c r="M45" s="992">
        <v>731</v>
      </c>
    </row>
    <row r="46" spans="2:13" ht="27.75" customHeight="1">
      <c r="B46" s="893"/>
      <c r="C46" s="907"/>
      <c r="D46" s="918"/>
      <c r="E46" s="974" t="s">
        <v>73</v>
      </c>
      <c r="F46" s="974"/>
      <c r="G46" s="974"/>
      <c r="H46" s="980"/>
      <c r="I46" s="984" t="s">
        <v>199</v>
      </c>
      <c r="J46" s="988" t="s">
        <v>199</v>
      </c>
      <c r="K46" s="988" t="s">
        <v>199</v>
      </c>
      <c r="L46" s="988" t="s">
        <v>199</v>
      </c>
      <c r="M46" s="992" t="s">
        <v>199</v>
      </c>
    </row>
    <row r="47" spans="2:13" ht="27.75" customHeight="1">
      <c r="B47" s="893"/>
      <c r="C47" s="907"/>
      <c r="D47" s="971"/>
      <c r="E47" s="975" t="s">
        <v>76</v>
      </c>
      <c r="F47" s="978"/>
      <c r="G47" s="978"/>
      <c r="H47" s="981"/>
      <c r="I47" s="984" t="s">
        <v>199</v>
      </c>
      <c r="J47" s="988" t="s">
        <v>199</v>
      </c>
      <c r="K47" s="988" t="s">
        <v>199</v>
      </c>
      <c r="L47" s="988" t="s">
        <v>199</v>
      </c>
      <c r="M47" s="992" t="s">
        <v>199</v>
      </c>
    </row>
    <row r="48" spans="2:13" ht="27.75" customHeight="1">
      <c r="B48" s="893"/>
      <c r="C48" s="907"/>
      <c r="D48" s="917"/>
      <c r="E48" s="974" t="s">
        <v>82</v>
      </c>
      <c r="F48" s="974"/>
      <c r="G48" s="974"/>
      <c r="H48" s="980"/>
      <c r="I48" s="984" t="s">
        <v>199</v>
      </c>
      <c r="J48" s="988" t="s">
        <v>199</v>
      </c>
      <c r="K48" s="988" t="s">
        <v>199</v>
      </c>
      <c r="L48" s="988" t="s">
        <v>199</v>
      </c>
      <c r="M48" s="992" t="s">
        <v>199</v>
      </c>
    </row>
    <row r="49" spans="2:13" ht="27.75" customHeight="1">
      <c r="B49" s="894"/>
      <c r="C49" s="908"/>
      <c r="D49" s="917"/>
      <c r="E49" s="974" t="s">
        <v>87</v>
      </c>
      <c r="F49" s="974"/>
      <c r="G49" s="974"/>
      <c r="H49" s="980"/>
      <c r="I49" s="984" t="s">
        <v>199</v>
      </c>
      <c r="J49" s="988" t="s">
        <v>199</v>
      </c>
      <c r="K49" s="988" t="s">
        <v>199</v>
      </c>
      <c r="L49" s="988" t="s">
        <v>199</v>
      </c>
      <c r="M49" s="992" t="s">
        <v>199</v>
      </c>
    </row>
    <row r="50" spans="2:13" ht="27.75" customHeight="1">
      <c r="B50" s="968" t="s">
        <v>89</v>
      </c>
      <c r="C50" s="970"/>
      <c r="D50" s="972"/>
      <c r="E50" s="974" t="s">
        <v>90</v>
      </c>
      <c r="F50" s="974"/>
      <c r="G50" s="974"/>
      <c r="H50" s="980"/>
      <c r="I50" s="984">
        <v>4564</v>
      </c>
      <c r="J50" s="988">
        <v>4742</v>
      </c>
      <c r="K50" s="988">
        <v>4620</v>
      </c>
      <c r="L50" s="988">
        <v>4122</v>
      </c>
      <c r="M50" s="992">
        <v>3613</v>
      </c>
    </row>
    <row r="51" spans="2:13" ht="27.75" customHeight="1">
      <c r="B51" s="893"/>
      <c r="C51" s="907"/>
      <c r="D51" s="917"/>
      <c r="E51" s="974" t="s">
        <v>92</v>
      </c>
      <c r="F51" s="974"/>
      <c r="G51" s="974"/>
      <c r="H51" s="980"/>
      <c r="I51" s="984">
        <v>247</v>
      </c>
      <c r="J51" s="988">
        <v>254</v>
      </c>
      <c r="K51" s="988">
        <v>250</v>
      </c>
      <c r="L51" s="988">
        <v>314</v>
      </c>
      <c r="M51" s="992">
        <v>367</v>
      </c>
    </row>
    <row r="52" spans="2:13" ht="27.75" customHeight="1">
      <c r="B52" s="894"/>
      <c r="C52" s="908"/>
      <c r="D52" s="917"/>
      <c r="E52" s="974" t="s">
        <v>44</v>
      </c>
      <c r="F52" s="974"/>
      <c r="G52" s="974"/>
      <c r="H52" s="980"/>
      <c r="I52" s="984">
        <v>5830</v>
      </c>
      <c r="J52" s="988">
        <v>6154</v>
      </c>
      <c r="K52" s="988">
        <v>6073</v>
      </c>
      <c r="L52" s="988">
        <v>6157</v>
      </c>
      <c r="M52" s="992">
        <v>6461</v>
      </c>
    </row>
    <row r="53" spans="2:13" ht="27.75" customHeight="1">
      <c r="B53" s="896" t="s">
        <v>50</v>
      </c>
      <c r="C53" s="910"/>
      <c r="D53" s="919"/>
      <c r="E53" s="976" t="s">
        <v>96</v>
      </c>
      <c r="F53" s="976"/>
      <c r="G53" s="976"/>
      <c r="H53" s="982"/>
      <c r="I53" s="985">
        <v>-1309</v>
      </c>
      <c r="J53" s="989">
        <v>-899</v>
      </c>
      <c r="K53" s="989">
        <v>-814</v>
      </c>
      <c r="L53" s="989">
        <v>-193</v>
      </c>
      <c r="M53" s="993">
        <v>662</v>
      </c>
    </row>
    <row r="54" spans="2:13" ht="27.75" customHeight="1">
      <c r="B54" s="969"/>
      <c r="C54" s="868"/>
      <c r="D54" s="868"/>
      <c r="E54" s="977"/>
      <c r="F54" s="977"/>
      <c r="G54" s="977"/>
      <c r="H54" s="977"/>
      <c r="I54" s="986"/>
      <c r="J54" s="986"/>
      <c r="K54" s="986"/>
      <c r="L54" s="986"/>
      <c r="M54" s="986"/>
    </row>
    <row r="55" spans="2:13" ht="13"/>
  </sheetData>
  <sheetProtection algorithmName="SHA-512" hashValue="JjzpQ1Dok5U+WTGqwp4I1TPDQvbQ22tRFRatRyeD6lWtPrz8DF406ZTTBj6OrediI6r3o7y+GHZPSxVHOJZPMw==" saltValue="BXGsn4Wf7sXJ+MDg01CwoQ=="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fitToWidth="1" fitToHeight="1" orientation="portrait"/>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zeroHeight="1"/>
  <cols>
    <col min="1" max="1" width="8.26953125" style="363" customWidth="1"/>
    <col min="2" max="2" width="16.36328125" style="363" customWidth="1"/>
    <col min="3" max="5" width="26.26953125" style="363" customWidth="1"/>
    <col min="6" max="8" width="24.26953125" style="363" customWidth="1"/>
    <col min="9" max="14" width="26" style="363" customWidth="1"/>
    <col min="15" max="15" width="6.0898437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94</v>
      </c>
    </row>
    <row r="54" spans="2:8" ht="29.25" customHeight="1">
      <c r="B54" s="994" t="s">
        <v>5</v>
      </c>
      <c r="C54" s="1000"/>
      <c r="D54" s="1000"/>
      <c r="E54" s="1009" t="s">
        <v>16</v>
      </c>
      <c r="F54" s="1016" t="s">
        <v>525</v>
      </c>
      <c r="G54" s="1016" t="s">
        <v>255</v>
      </c>
      <c r="H54" s="1024" t="s">
        <v>526</v>
      </c>
    </row>
    <row r="55" spans="2:8" ht="52.5" customHeight="1">
      <c r="B55" s="995"/>
      <c r="C55" s="1001" t="s">
        <v>100</v>
      </c>
      <c r="D55" s="1001"/>
      <c r="E55" s="1010"/>
      <c r="F55" s="1017">
        <v>1032</v>
      </c>
      <c r="G55" s="1017">
        <v>1032</v>
      </c>
      <c r="H55" s="1025">
        <v>922</v>
      </c>
    </row>
    <row r="56" spans="2:8" ht="52.5" customHeight="1">
      <c r="B56" s="996"/>
      <c r="C56" s="1002" t="s">
        <v>103</v>
      </c>
      <c r="D56" s="1002"/>
      <c r="E56" s="1011"/>
      <c r="F56" s="1018">
        <v>467</v>
      </c>
      <c r="G56" s="1018">
        <v>461</v>
      </c>
      <c r="H56" s="1026">
        <v>459</v>
      </c>
    </row>
    <row r="57" spans="2:8" ht="53.25" customHeight="1">
      <c r="B57" s="996"/>
      <c r="C57" s="1003" t="s">
        <v>66</v>
      </c>
      <c r="D57" s="1003"/>
      <c r="E57" s="1012"/>
      <c r="F57" s="1019">
        <v>2908</v>
      </c>
      <c r="G57" s="1019">
        <v>2501</v>
      </c>
      <c r="H57" s="1027">
        <v>2099</v>
      </c>
    </row>
    <row r="58" spans="2:8" ht="45.75" customHeight="1">
      <c r="B58" s="997"/>
      <c r="C58" s="1004" t="s">
        <v>528</v>
      </c>
      <c r="D58" s="1007"/>
      <c r="E58" s="1013"/>
      <c r="F58" s="1020">
        <v>642</v>
      </c>
      <c r="G58" s="1020">
        <v>521</v>
      </c>
      <c r="H58" s="1028">
        <v>406</v>
      </c>
    </row>
    <row r="59" spans="2:8" ht="45.75" customHeight="1">
      <c r="B59" s="997"/>
      <c r="C59" s="1004" t="s">
        <v>328</v>
      </c>
      <c r="D59" s="1007"/>
      <c r="E59" s="1013"/>
      <c r="F59" s="1020">
        <v>499</v>
      </c>
      <c r="G59" s="1020">
        <v>417</v>
      </c>
      <c r="H59" s="1028">
        <v>377</v>
      </c>
    </row>
    <row r="60" spans="2:8" ht="45.75" customHeight="1">
      <c r="B60" s="997"/>
      <c r="C60" s="1004" t="s">
        <v>269</v>
      </c>
      <c r="D60" s="1007"/>
      <c r="E60" s="1013"/>
      <c r="F60" s="1020">
        <v>248</v>
      </c>
      <c r="G60" s="1020">
        <v>192</v>
      </c>
      <c r="H60" s="1028">
        <v>328</v>
      </c>
    </row>
    <row r="61" spans="2:8" ht="45.75" customHeight="1">
      <c r="B61" s="997"/>
      <c r="C61" s="1004" t="s">
        <v>529</v>
      </c>
      <c r="D61" s="1007"/>
      <c r="E61" s="1013"/>
      <c r="F61" s="1020">
        <v>354</v>
      </c>
      <c r="G61" s="1020">
        <v>307</v>
      </c>
      <c r="H61" s="1028">
        <v>262</v>
      </c>
    </row>
    <row r="62" spans="2:8" ht="45.75" customHeight="1">
      <c r="B62" s="998"/>
      <c r="C62" s="1005" t="s">
        <v>436</v>
      </c>
      <c r="D62" s="1008"/>
      <c r="E62" s="1014"/>
      <c r="F62" s="1021">
        <v>177</v>
      </c>
      <c r="G62" s="1021">
        <v>197</v>
      </c>
      <c r="H62" s="1029">
        <v>186</v>
      </c>
    </row>
    <row r="63" spans="2:8" ht="52.5" customHeight="1">
      <c r="B63" s="999"/>
      <c r="C63" s="1006" t="s">
        <v>105</v>
      </c>
      <c r="D63" s="1006"/>
      <c r="E63" s="1015"/>
      <c r="F63" s="1022">
        <v>4407</v>
      </c>
      <c r="G63" s="1022">
        <v>3994</v>
      </c>
      <c r="H63" s="1030">
        <v>3480</v>
      </c>
    </row>
    <row r="64" spans="2:8" ht="13"/>
  </sheetData>
  <sheetProtection algorithmName="SHA-512" hashValue="HdPkYZNru7LumWsk44RH2gkb51qlYRjiSPGz+SIGhpCvazkX8sycID5nQmsu7Zj5zip/n2IyuaNznx0eyUQz6g==" saltValue="b0tSqFkp4DCLNQ1Z+x0X5A=="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fitToWidth="1" fitToHeight="1" orientation="portrait"/>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08984375" defaultRowHeight="13"/>
  <cols>
    <col min="1" max="1" width="45.90625" style="1031" customWidth="1"/>
    <col min="2" max="8" width="13.36328125" style="1031" customWidth="1"/>
    <col min="9" max="16384" width="11.08984375" style="1031"/>
  </cols>
  <sheetData>
    <row r="1" spans="1:8">
      <c r="A1" s="752"/>
      <c r="B1" s="764"/>
      <c r="C1" s="768"/>
      <c r="D1" s="781"/>
      <c r="E1" s="793"/>
      <c r="F1" s="793"/>
      <c r="G1" s="793"/>
      <c r="H1" s="827"/>
    </row>
    <row r="2" spans="1:8">
      <c r="A2" s="753"/>
      <c r="B2" s="765"/>
      <c r="C2" s="1038"/>
      <c r="D2" s="782" t="s">
        <v>78</v>
      </c>
      <c r="E2" s="794"/>
      <c r="F2" s="1046" t="s">
        <v>522</v>
      </c>
      <c r="G2" s="818"/>
      <c r="H2" s="828"/>
    </row>
    <row r="3" spans="1:8">
      <c r="A3" s="782" t="s">
        <v>480</v>
      </c>
      <c r="B3" s="767"/>
      <c r="C3" s="1039"/>
      <c r="D3" s="1042">
        <v>232958</v>
      </c>
      <c r="E3" s="1044"/>
      <c r="F3" s="1047">
        <v>200194</v>
      </c>
      <c r="G3" s="1049"/>
      <c r="H3" s="1052"/>
    </row>
    <row r="4" spans="1:8">
      <c r="A4" s="754"/>
      <c r="B4" s="766"/>
      <c r="C4" s="1040"/>
      <c r="D4" s="1043">
        <v>128235</v>
      </c>
      <c r="E4" s="1045"/>
      <c r="F4" s="1048">
        <v>106422</v>
      </c>
      <c r="G4" s="1050"/>
      <c r="H4" s="1053"/>
    </row>
    <row r="5" spans="1:8">
      <c r="A5" s="782" t="s">
        <v>326</v>
      </c>
      <c r="B5" s="767"/>
      <c r="C5" s="1039"/>
      <c r="D5" s="1042">
        <v>416477</v>
      </c>
      <c r="E5" s="1044"/>
      <c r="F5" s="1047">
        <v>196914</v>
      </c>
      <c r="G5" s="1049"/>
      <c r="H5" s="1052"/>
    </row>
    <row r="6" spans="1:8">
      <c r="A6" s="754"/>
      <c r="B6" s="766"/>
      <c r="C6" s="1040"/>
      <c r="D6" s="1043">
        <v>326738</v>
      </c>
      <c r="E6" s="1045"/>
      <c r="F6" s="1048">
        <v>98966</v>
      </c>
      <c r="G6" s="1050"/>
      <c r="H6" s="1053"/>
    </row>
    <row r="7" spans="1:8">
      <c r="A7" s="782" t="s">
        <v>134</v>
      </c>
      <c r="B7" s="767"/>
      <c r="C7" s="1039"/>
      <c r="D7" s="1042">
        <v>174599</v>
      </c>
      <c r="E7" s="1044"/>
      <c r="F7" s="1047">
        <v>204757</v>
      </c>
      <c r="G7" s="1049"/>
      <c r="H7" s="1052"/>
    </row>
    <row r="8" spans="1:8">
      <c r="A8" s="754"/>
      <c r="B8" s="766"/>
      <c r="C8" s="1040"/>
      <c r="D8" s="1043">
        <v>90992</v>
      </c>
      <c r="E8" s="1045"/>
      <c r="F8" s="1048">
        <v>106071</v>
      </c>
      <c r="G8" s="1050"/>
      <c r="H8" s="1053"/>
    </row>
    <row r="9" spans="1:8">
      <c r="A9" s="782" t="s">
        <v>520</v>
      </c>
      <c r="B9" s="767"/>
      <c r="C9" s="1039"/>
      <c r="D9" s="1042">
        <v>246493</v>
      </c>
      <c r="E9" s="1044"/>
      <c r="F9" s="1047">
        <v>194971</v>
      </c>
      <c r="G9" s="1049"/>
      <c r="H9" s="1052"/>
    </row>
    <row r="10" spans="1:8">
      <c r="A10" s="754"/>
      <c r="B10" s="766"/>
      <c r="C10" s="1040"/>
      <c r="D10" s="1043">
        <v>110680</v>
      </c>
      <c r="E10" s="1045"/>
      <c r="F10" s="1048">
        <v>105966</v>
      </c>
      <c r="G10" s="1050"/>
      <c r="H10" s="1053"/>
    </row>
    <row r="11" spans="1:8">
      <c r="A11" s="782" t="s">
        <v>521</v>
      </c>
      <c r="B11" s="767"/>
      <c r="C11" s="1039"/>
      <c r="D11" s="1042">
        <v>362699</v>
      </c>
      <c r="E11" s="1044"/>
      <c r="F11" s="1047">
        <v>224172</v>
      </c>
      <c r="G11" s="1049"/>
      <c r="H11" s="1052"/>
    </row>
    <row r="12" spans="1:8">
      <c r="A12" s="754"/>
      <c r="B12" s="766"/>
      <c r="C12" s="1041"/>
      <c r="D12" s="1043">
        <v>232253</v>
      </c>
      <c r="E12" s="1045"/>
      <c r="F12" s="1048">
        <v>117611</v>
      </c>
      <c r="G12" s="1050"/>
      <c r="H12" s="1053"/>
    </row>
    <row r="13" spans="1:8">
      <c r="A13" s="782"/>
      <c r="B13" s="767"/>
      <c r="C13" s="1039"/>
      <c r="D13" s="1042">
        <v>286645</v>
      </c>
      <c r="E13" s="1044"/>
      <c r="F13" s="1047">
        <v>204202</v>
      </c>
      <c r="G13" s="1051"/>
      <c r="H13" s="1052"/>
    </row>
    <row r="14" spans="1:8">
      <c r="A14" s="754"/>
      <c r="B14" s="766"/>
      <c r="C14" s="1040"/>
      <c r="D14" s="1043">
        <v>177780</v>
      </c>
      <c r="E14" s="1045"/>
      <c r="F14" s="1048">
        <v>107007</v>
      </c>
      <c r="G14" s="1050"/>
      <c r="H14" s="1053"/>
    </row>
    <row r="17" spans="1:11">
      <c r="A17" s="1031" t="s">
        <v>24</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85</v>
      </c>
      <c r="B19" s="1032">
        <f>ROUND(VALUE(SUBSTITUTE(実質収支比率等に係る経年分析!F$48,"▲","-")),2)</f>
        <v>6.15</v>
      </c>
      <c r="C19" s="1032">
        <f>ROUND(VALUE(SUBSTITUTE(実質収支比率等に係る経年分析!G$48,"▲","-")),2)</f>
        <v>7.8</v>
      </c>
      <c r="D19" s="1032">
        <f>ROUND(VALUE(SUBSTITUTE(実質収支比率等に係る経年分析!H$48,"▲","-")),2)</f>
        <v>6.65</v>
      </c>
      <c r="E19" s="1032">
        <f>ROUND(VALUE(SUBSTITUTE(実質収支比率等に係る経年分析!I$48,"▲","-")),2)</f>
        <v>6.35</v>
      </c>
      <c r="F19" s="1032">
        <f>ROUND(VALUE(SUBSTITUTE(実質収支比率等に係る経年分析!J$48,"▲","-")),2)</f>
        <v>8.94</v>
      </c>
    </row>
    <row r="20" spans="1:11">
      <c r="A20" s="1032" t="s">
        <v>38</v>
      </c>
      <c r="B20" s="1032">
        <f>ROUND(VALUE(SUBSTITUTE(実質収支比率等に係る経年分析!F$47,"▲","-")),2)</f>
        <v>25.41</v>
      </c>
      <c r="C20" s="1032">
        <f>ROUND(VALUE(SUBSTITUTE(実質収支比率等に係る経年分析!G$47,"▲","-")),2)</f>
        <v>24.41</v>
      </c>
      <c r="D20" s="1032">
        <f>ROUND(VALUE(SUBSTITUTE(実質収支比率等に係る経年分析!H$47,"▲","-")),2)</f>
        <v>24.76</v>
      </c>
      <c r="E20" s="1032">
        <f>ROUND(VALUE(SUBSTITUTE(実質収支比率等に係る経年分析!I$47,"▲","-")),2)</f>
        <v>24.6</v>
      </c>
      <c r="F20" s="1032">
        <f>ROUND(VALUE(SUBSTITUTE(実質収支比率等に係る経年分析!J$47,"▲","-")),2)</f>
        <v>21.87</v>
      </c>
    </row>
    <row r="21" spans="1:11">
      <c r="A21" s="1032" t="s">
        <v>108</v>
      </c>
      <c r="B21" s="1032">
        <f>IF(ISNUMBER(VALUE(SUBSTITUTE(実質収支比率等に係る経年分析!F$49,"▲","-"))),ROUND(VALUE(SUBSTITUTE(実質収支比率等に係る経年分析!F$49,"▲","-")),2),NA())</f>
        <v>0.66</v>
      </c>
      <c r="C21" s="1032">
        <f>IF(ISNUMBER(VALUE(SUBSTITUTE(実質収支比率等に係る経年分析!G$49,"▲","-"))),ROUND(VALUE(SUBSTITUTE(実質収支比率等に係る経年分析!G$49,"▲","-")),2),NA())</f>
        <v>1.89</v>
      </c>
      <c r="D21" s="1032">
        <f>IF(ISNUMBER(VALUE(SUBSTITUTE(実質収支比率等に係る経年分析!H$49,"▲","-"))),ROUND(VALUE(SUBSTITUTE(実質収支比率等に係る経年分析!H$49,"▲","-")),2),NA())</f>
        <v>-1.26</v>
      </c>
      <c r="E21" s="1032">
        <f>IF(ISNUMBER(VALUE(SUBSTITUTE(実質収支比率等に係る経年分析!I$49,"▲","-"))),ROUND(VALUE(SUBSTITUTE(実質収支比率等に係る経年分析!I$49,"▲","-")),2),NA())</f>
        <v>-0.26</v>
      </c>
      <c r="F21" s="1032">
        <f>IF(ISNUMBER(VALUE(SUBSTITUTE(実質収支比率等に係る経年分析!J$49,"▲","-"))),ROUND(VALUE(SUBSTITUTE(実質収支比率等に係る経年分析!J$49,"▲","-")),2),NA())</f>
        <v>0</v>
      </c>
    </row>
    <row r="24" spans="1:11">
      <c r="A24" s="1031" t="s">
        <v>97</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110</v>
      </c>
      <c r="C26" s="1033" t="s">
        <v>64</v>
      </c>
      <c r="D26" s="1033" t="s">
        <v>110</v>
      </c>
      <c r="E26" s="1033" t="s">
        <v>64</v>
      </c>
      <c r="F26" s="1033" t="s">
        <v>110</v>
      </c>
      <c r="G26" s="1033" t="s">
        <v>64</v>
      </c>
      <c r="H26" s="1033" t="s">
        <v>110</v>
      </c>
      <c r="I26" s="1033" t="s">
        <v>64</v>
      </c>
      <c r="J26" s="1033" t="s">
        <v>110</v>
      </c>
      <c r="K26" s="1033" t="s">
        <v>64</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0.25</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0.26</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1.78</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0</v>
      </c>
      <c r="J27" s="1033" t="e">
        <f>IF(ROUND(VALUE(SUBSTITUTE('連結実質赤字比率に係る赤字・黒字の構成分析'!J$43,"▲","-")),2)&lt;0,ABS(ROUND(VALUE(SUBSTITUTE('連結実質赤字比率に係る赤字・黒字の構成分析'!J$43,"▲","-")),2)),NA())</f>
        <v>#N/A</v>
      </c>
      <c r="K27" s="1033">
        <f>IF(ROUND(VALUE(SUBSTITUTE('連結実質赤字比率に係る赤字・黒字の構成分析'!J$43,"▲","-")),2)&gt;=0,ABS(ROUND(VALUE(SUBSTITUTE('連結実質赤字比率に係る赤字・黒字の構成分析'!J$43,"▲","-")),2)),NA())</f>
        <v>0</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介護保険特別会計（サービス事業勘定）</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0</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0</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0</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0</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0</v>
      </c>
    </row>
    <row r="30" spans="1:11">
      <c r="A30" s="1033" t="str">
        <f>IF('連結実質赤字比率に係る赤字・黒字の構成分析'!C$40="",NA(),'連結実質赤字比率に係る赤字・黒字の構成分析'!C$40)</f>
        <v>後期高齢者医療特別会計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1.e-002</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0</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0</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2.e-002</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1.e-002</v>
      </c>
    </row>
    <row r="31" spans="1:11">
      <c r="A31" s="1033" t="str">
        <f>IF('連結実質赤字比率に係る赤字・黒字の構成分析'!C$39="",NA(),'連結実質赤字比率に係る赤字・黒字の構成分析'!C$39)</f>
        <v>介護保険特別会計（事業勘定）</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0.14000000000000001</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0.28999999999999998</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0.5</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2.e-002</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0.28999999999999998</v>
      </c>
    </row>
    <row r="32" spans="1:11">
      <c r="A32" s="1033" t="str">
        <f>IF('連結実質赤字比率に係る赤字・黒字の構成分析'!C$38="",NA(),'連結実質赤字比率に係る赤字・黒字の構成分析'!C$38)</f>
        <v>国民健康保険特別会計（事業勘定）</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0.94</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0.79</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0.7</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0.44</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0.59</v>
      </c>
    </row>
    <row r="33" spans="1:16">
      <c r="A33" s="1033" t="str">
        <f>IF('連結実質赤字比率に係る赤字・黒字の構成分析'!C$37="",NA(),'連結実質赤字比率に係る赤字・黒字の構成分析'!C$37)</f>
        <v>簡易水道事業会計</v>
      </c>
      <c r="B33" s="1033" t="e">
        <f>IF(ROUND(VALUE(SUBSTITUTE('連結実質赤字比率に係る赤字・黒字の構成分析'!F$37,"▲","-")),2)&lt;0,ABS(ROUND(VALUE(SUBSTITUTE('連結実質赤字比率に係る赤字・黒字の構成分析'!F$37,"▲","-")),2)),NA())</f>
        <v>#VALUE!</v>
      </c>
      <c r="C33" s="1033" t="e">
        <f>IF(ROUND(VALUE(SUBSTITUTE('連結実質赤字比率に係る赤字・黒字の構成分析'!F$37,"▲","-")),2)&gt;=0,ABS(ROUND(VALUE(SUBSTITUTE('連結実質赤字比率に係る赤字・黒字の構成分析'!F$37,"▲","-")),2)),NA())</f>
        <v>#VALUE!</v>
      </c>
      <c r="D33" s="1033" t="e">
        <f>IF(ROUND(VALUE(SUBSTITUTE('連結実質赤字比率に係る赤字・黒字の構成分析'!G$37,"▲","-")),2)&lt;0,ABS(ROUND(VALUE(SUBSTITUTE('連結実質赤字比率に係る赤字・黒字の構成分析'!G$37,"▲","-")),2)),NA())</f>
        <v>#VALUE!</v>
      </c>
      <c r="E33" s="1033" t="e">
        <f>IF(ROUND(VALUE(SUBSTITUTE('連結実質赤字比率に係る赤字・黒字の構成分析'!G$37,"▲","-")),2)&gt;=0,ABS(ROUND(VALUE(SUBSTITUTE('連結実質赤字比率に係る赤字・黒字の構成分析'!G$37,"▲","-")),2)),NA())</f>
        <v>#VALUE!</v>
      </c>
      <c r="F33" s="1033" t="e">
        <f>IF(ROUND(VALUE(SUBSTITUTE('連結実質赤字比率に係る赤字・黒字の構成分析'!H$37,"▲","-")),2)&lt;0,ABS(ROUND(VALUE(SUBSTITUTE('連結実質赤字比率に係る赤字・黒字の構成分析'!H$37,"▲","-")),2)),NA())</f>
        <v>#VALUE!</v>
      </c>
      <c r="G33" s="1033" t="e">
        <f>IF(ROUND(VALUE(SUBSTITUTE('連結実質赤字比率に係る赤字・黒字の構成分析'!H$37,"▲","-")),2)&gt;=0,ABS(ROUND(VALUE(SUBSTITUTE('連結実質赤字比率に係る赤字・黒字の構成分析'!H$37,"▲","-")),2)),NA())</f>
        <v>#VALUE!</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1.1299999999999999</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1.95</v>
      </c>
    </row>
    <row r="34" spans="1:16">
      <c r="A34" s="1033" t="str">
        <f>IF('連結実質赤字比率に係る赤字・黒字の構成分析'!C$36="",NA(),'連結実質赤字比率に係る赤字・黒字の構成分析'!C$36)</f>
        <v>下水道事業会計</v>
      </c>
      <c r="B34" s="1033" t="e">
        <f>IF(ROUND(VALUE(SUBSTITUTE('連結実質赤字比率に係る赤字・黒字の構成分析'!F$36,"▲","-")),2)&lt;0,ABS(ROUND(VALUE(SUBSTITUTE('連結実質赤字比率に係る赤字・黒字の構成分析'!F$36,"▲","-")),2)),NA())</f>
        <v>#VALUE!</v>
      </c>
      <c r="C34" s="1033" t="e">
        <f>IF(ROUND(VALUE(SUBSTITUTE('連結実質赤字比率に係る赤字・黒字の構成分析'!F$36,"▲","-")),2)&gt;=0,ABS(ROUND(VALUE(SUBSTITUTE('連結実質赤字比率に係る赤字・黒字の構成分析'!F$36,"▲","-")),2)),NA())</f>
        <v>#VALUE!</v>
      </c>
      <c r="D34" s="1033" t="e">
        <f>IF(ROUND(VALUE(SUBSTITUTE('連結実質赤字比率に係る赤字・黒字の構成分析'!G$36,"▲","-")),2)&lt;0,ABS(ROUND(VALUE(SUBSTITUTE('連結実質赤字比率に係る赤字・黒字の構成分析'!G$36,"▲","-")),2)),NA())</f>
        <v>#VALUE!</v>
      </c>
      <c r="E34" s="1033" t="e">
        <f>IF(ROUND(VALUE(SUBSTITUTE('連結実質赤字比率に係る赤字・黒字の構成分析'!G$36,"▲","-")),2)&gt;=0,ABS(ROUND(VALUE(SUBSTITUTE('連結実質赤字比率に係る赤字・黒字の構成分析'!G$36,"▲","-")),2)),NA())</f>
        <v>#VALUE!</v>
      </c>
      <c r="F34" s="1033" t="e">
        <f>IF(ROUND(VALUE(SUBSTITUTE('連結実質赤字比率に係る赤字・黒字の構成分析'!H$36,"▲","-")),2)&lt;0,ABS(ROUND(VALUE(SUBSTITUTE('連結実質赤字比率に係る赤字・黒字の構成分析'!H$36,"▲","-")),2)),NA())</f>
        <v>#VALUE!</v>
      </c>
      <c r="G34" s="1033" t="e">
        <f>IF(ROUND(VALUE(SUBSTITUTE('連結実質赤字比率に係る赤字・黒字の構成分析'!H$36,"▲","-")),2)&gt;=0,ABS(ROUND(VALUE(SUBSTITUTE('連結実質赤字比率に係る赤字・黒字の構成分析'!H$36,"▲","-")),2)),NA())</f>
        <v>#VALUE!</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2.39</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3.28</v>
      </c>
    </row>
    <row r="35" spans="1:16">
      <c r="A35" s="1033" t="str">
        <f>IF('連結実質赤字比率に係る赤字・黒字の構成分析'!C$35="",NA(),'連結実質赤字比率に係る赤字・黒字の構成分析'!C$35)</f>
        <v>一般会計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6.15</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7.79</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6.65</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6.35</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8.93</v>
      </c>
    </row>
    <row r="36" spans="1:16">
      <c r="A36" s="1033" t="str">
        <f>IF('連結実質赤字比率に係る赤字・黒字の構成分析'!C$34="",NA(),'連結実質赤字比率に係る赤字・黒字の構成分析'!C$34)</f>
        <v>国民健康保険特別会計（病院事業）</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5.58</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6.51</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6.77</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7.01</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9.1199999999999992</v>
      </c>
    </row>
    <row r="39" spans="1:16">
      <c r="A39" s="1031" t="s">
        <v>14</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111</v>
      </c>
      <c r="C41" s="1034"/>
      <c r="D41" s="1034" t="s">
        <v>113</v>
      </c>
      <c r="E41" s="1034" t="s">
        <v>111</v>
      </c>
      <c r="F41" s="1034"/>
      <c r="G41" s="1034" t="s">
        <v>113</v>
      </c>
      <c r="H41" s="1034" t="s">
        <v>111</v>
      </c>
      <c r="I41" s="1034"/>
      <c r="J41" s="1034" t="s">
        <v>113</v>
      </c>
      <c r="K41" s="1034" t="s">
        <v>111</v>
      </c>
      <c r="L41" s="1034"/>
      <c r="M41" s="1034" t="s">
        <v>113</v>
      </c>
      <c r="N41" s="1034" t="s">
        <v>111</v>
      </c>
      <c r="O41" s="1034"/>
      <c r="P41" s="1034" t="s">
        <v>113</v>
      </c>
    </row>
    <row r="42" spans="1:16">
      <c r="A42" s="1034" t="s">
        <v>114</v>
      </c>
      <c r="B42" s="1034"/>
      <c r="C42" s="1034"/>
      <c r="D42" s="1034">
        <f>'実質公債費比率（分子）の構造'!K$52</f>
        <v>723</v>
      </c>
      <c r="E42" s="1034"/>
      <c r="F42" s="1034"/>
      <c r="G42" s="1034">
        <f>'実質公債費比率（分子）の構造'!L$52</f>
        <v>720</v>
      </c>
      <c r="H42" s="1034"/>
      <c r="I42" s="1034"/>
      <c r="J42" s="1034">
        <f>'実質公債費比率（分子）の構造'!M$52</f>
        <v>715</v>
      </c>
      <c r="K42" s="1034"/>
      <c r="L42" s="1034"/>
      <c r="M42" s="1034">
        <f>'実質公債費比率（分子）の構造'!N$52</f>
        <v>692</v>
      </c>
      <c r="N42" s="1034"/>
      <c r="O42" s="1034"/>
      <c r="P42" s="1034">
        <f>'実質公債費比率（分子）の構造'!O$52</f>
        <v>671</v>
      </c>
    </row>
    <row r="43" spans="1:16">
      <c r="A43" s="1034" t="s">
        <v>42</v>
      </c>
      <c r="B43" s="1034">
        <f>'実質公債費比率（分子）の構造'!K$51</f>
        <v>0</v>
      </c>
      <c r="C43" s="1034"/>
      <c r="D43" s="1034"/>
      <c r="E43" s="1034">
        <f>'実質公債費比率（分子）の構造'!L$51</f>
        <v>0</v>
      </c>
      <c r="F43" s="1034"/>
      <c r="G43" s="1034"/>
      <c r="H43" s="1034">
        <f>'実質公債費比率（分子）の構造'!M$51</f>
        <v>0</v>
      </c>
      <c r="I43" s="1034"/>
      <c r="J43" s="1034"/>
      <c r="K43" s="1034">
        <f>'実質公債費比率（分子）の構造'!N$51</f>
        <v>0</v>
      </c>
      <c r="L43" s="1034"/>
      <c r="M43" s="1034"/>
      <c r="N43" s="1034">
        <f>'実質公債費比率（分子）の構造'!O$51</f>
        <v>0</v>
      </c>
      <c r="O43" s="1034"/>
      <c r="P43" s="1034"/>
    </row>
    <row r="44" spans="1:16">
      <c r="A44" s="1034" t="s">
        <v>40</v>
      </c>
      <c r="B44" s="1034" t="str">
        <f>'実質公債費比率（分子）の構造'!K$50</f>
        <v>-</v>
      </c>
      <c r="C44" s="1034"/>
      <c r="D44" s="1034"/>
      <c r="E44" s="1034" t="str">
        <f>'実質公債費比率（分子）の構造'!L$50</f>
        <v>-</v>
      </c>
      <c r="F44" s="1034"/>
      <c r="G44" s="1034"/>
      <c r="H44" s="1034" t="str">
        <f>'実質公債費比率（分子）の構造'!M$50</f>
        <v>-</v>
      </c>
      <c r="I44" s="1034"/>
      <c r="J44" s="1034"/>
      <c r="K44" s="1034" t="str">
        <f>'実質公債費比率（分子）の構造'!N$50</f>
        <v>-</v>
      </c>
      <c r="L44" s="1034"/>
      <c r="M44" s="1034"/>
      <c r="N44" s="1034" t="str">
        <f>'実質公債費比率（分子）の構造'!O$50</f>
        <v>-</v>
      </c>
      <c r="O44" s="1034"/>
      <c r="P44" s="1034"/>
    </row>
    <row r="45" spans="1:16">
      <c r="A45" s="1034" t="s">
        <v>0</v>
      </c>
      <c r="B45" s="1034">
        <f>'実質公債費比率（分子）の構造'!K$49</f>
        <v>81</v>
      </c>
      <c r="C45" s="1034"/>
      <c r="D45" s="1034"/>
      <c r="E45" s="1034">
        <f>'実質公債費比率（分子）の構造'!L$49</f>
        <v>71</v>
      </c>
      <c r="F45" s="1034"/>
      <c r="G45" s="1034"/>
      <c r="H45" s="1034">
        <f>'実質公債費比率（分子）の構造'!M$49</f>
        <v>61</v>
      </c>
      <c r="I45" s="1034"/>
      <c r="J45" s="1034"/>
      <c r="K45" s="1034">
        <f>'実質公債費比率（分子）の構造'!N$49</f>
        <v>44</v>
      </c>
      <c r="L45" s="1034"/>
      <c r="M45" s="1034"/>
      <c r="N45" s="1034">
        <f>'実質公債費比率（分子）の構造'!O$49</f>
        <v>27</v>
      </c>
      <c r="O45" s="1034"/>
      <c r="P45" s="1034"/>
    </row>
    <row r="46" spans="1:16">
      <c r="A46" s="1034" t="s">
        <v>35</v>
      </c>
      <c r="B46" s="1034">
        <f>'実質公債費比率（分子）の構造'!K$48</f>
        <v>134</v>
      </c>
      <c r="C46" s="1034"/>
      <c r="D46" s="1034"/>
      <c r="E46" s="1034">
        <f>'実質公債費比率（分子）の構造'!L$48</f>
        <v>136</v>
      </c>
      <c r="F46" s="1034"/>
      <c r="G46" s="1034"/>
      <c r="H46" s="1034">
        <f>'実質公債費比率（分子）の構造'!M$48</f>
        <v>150</v>
      </c>
      <c r="I46" s="1034"/>
      <c r="J46" s="1034"/>
      <c r="K46" s="1034">
        <f>'実質公債費比率（分子）の構造'!N$48</f>
        <v>154</v>
      </c>
      <c r="L46" s="1034"/>
      <c r="M46" s="1034"/>
      <c r="N46" s="1034">
        <f>'実質公債費比率（分子）の構造'!O$48</f>
        <v>122</v>
      </c>
      <c r="O46" s="1034"/>
      <c r="P46" s="1034"/>
    </row>
    <row r="47" spans="1:16">
      <c r="A47" s="1034" t="s">
        <v>32</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30</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23</v>
      </c>
      <c r="B49" s="1034">
        <f>'実質公債費比率（分子）の構造'!K$45</f>
        <v>789</v>
      </c>
      <c r="C49" s="1034"/>
      <c r="D49" s="1034"/>
      <c r="E49" s="1034">
        <f>'実質公債費比率（分子）の構造'!L$45</f>
        <v>799</v>
      </c>
      <c r="F49" s="1034"/>
      <c r="G49" s="1034"/>
      <c r="H49" s="1034">
        <f>'実質公債費比率（分子）の構造'!M$45</f>
        <v>799</v>
      </c>
      <c r="I49" s="1034"/>
      <c r="J49" s="1034"/>
      <c r="K49" s="1034">
        <f>'実質公債費比率（分子）の構造'!N$45</f>
        <v>837</v>
      </c>
      <c r="L49" s="1034"/>
      <c r="M49" s="1034"/>
      <c r="N49" s="1034">
        <f>'実質公債費比率（分子）の構造'!O$45</f>
        <v>822</v>
      </c>
      <c r="O49" s="1034"/>
      <c r="P49" s="1034"/>
    </row>
    <row r="50" spans="1:16">
      <c r="A50" s="1034" t="s">
        <v>53</v>
      </c>
      <c r="B50" s="1034" t="e">
        <f>NA()</f>
        <v>#N/A</v>
      </c>
      <c r="C50" s="1034">
        <f>IF(ISNUMBER('実質公債費比率（分子）の構造'!K$53),'実質公債費比率（分子）の構造'!K$53,NA())</f>
        <v>281</v>
      </c>
      <c r="D50" s="1034" t="e">
        <f>NA()</f>
        <v>#N/A</v>
      </c>
      <c r="E50" s="1034" t="e">
        <f>NA()</f>
        <v>#N/A</v>
      </c>
      <c r="F50" s="1034">
        <f>IF(ISNUMBER('実質公債費比率（分子）の構造'!L$53),'実質公債費比率（分子）の構造'!L$53,NA())</f>
        <v>286</v>
      </c>
      <c r="G50" s="1034" t="e">
        <f>NA()</f>
        <v>#N/A</v>
      </c>
      <c r="H50" s="1034" t="e">
        <f>NA()</f>
        <v>#N/A</v>
      </c>
      <c r="I50" s="1034">
        <f>IF(ISNUMBER('実質公債費比率（分子）の構造'!M$53),'実質公債費比率（分子）の構造'!M$53,NA())</f>
        <v>295</v>
      </c>
      <c r="J50" s="1034" t="e">
        <f>NA()</f>
        <v>#N/A</v>
      </c>
      <c r="K50" s="1034" t="e">
        <f>NA()</f>
        <v>#N/A</v>
      </c>
      <c r="L50" s="1034">
        <f>IF(ISNUMBER('実質公債費比率（分子）の構造'!N$53),'実質公債費比率（分子）の構造'!N$53,NA())</f>
        <v>343</v>
      </c>
      <c r="M50" s="1034" t="e">
        <f>NA()</f>
        <v>#N/A</v>
      </c>
      <c r="N50" s="1034" t="e">
        <f>NA()</f>
        <v>#N/A</v>
      </c>
      <c r="O50" s="1034">
        <f>IF(ISNUMBER('実質公債費比率（分子）の構造'!O$53),'実質公債費比率（分子）の構造'!O$53,NA())</f>
        <v>300</v>
      </c>
      <c r="P50" s="1034" t="e">
        <f>NA()</f>
        <v>#N/A</v>
      </c>
    </row>
    <row r="53" spans="1:16">
      <c r="A53" s="1031" t="s">
        <v>117</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120</v>
      </c>
      <c r="C55" s="1033"/>
      <c r="D55" s="1033" t="s">
        <v>123</v>
      </c>
      <c r="E55" s="1033" t="s">
        <v>120</v>
      </c>
      <c r="F55" s="1033"/>
      <c r="G55" s="1033" t="s">
        <v>123</v>
      </c>
      <c r="H55" s="1033" t="s">
        <v>120</v>
      </c>
      <c r="I55" s="1033"/>
      <c r="J55" s="1033" t="s">
        <v>123</v>
      </c>
      <c r="K55" s="1033" t="s">
        <v>120</v>
      </c>
      <c r="L55" s="1033"/>
      <c r="M55" s="1033" t="s">
        <v>123</v>
      </c>
      <c r="N55" s="1033" t="s">
        <v>120</v>
      </c>
      <c r="O55" s="1033"/>
      <c r="P55" s="1033" t="s">
        <v>123</v>
      </c>
    </row>
    <row r="56" spans="1:16">
      <c r="A56" s="1033" t="s">
        <v>44</v>
      </c>
      <c r="B56" s="1033"/>
      <c r="C56" s="1033"/>
      <c r="D56" s="1033">
        <f>'将来負担比率（分子）の構造'!I$52</f>
        <v>5830</v>
      </c>
      <c r="E56" s="1033"/>
      <c r="F56" s="1033"/>
      <c r="G56" s="1033">
        <f>'将来負担比率（分子）の構造'!J$52</f>
        <v>6154</v>
      </c>
      <c r="H56" s="1033"/>
      <c r="I56" s="1033"/>
      <c r="J56" s="1033">
        <f>'将来負担比率（分子）の構造'!K$52</f>
        <v>6073</v>
      </c>
      <c r="K56" s="1033"/>
      <c r="L56" s="1033"/>
      <c r="M56" s="1033">
        <f>'将来負担比率（分子）の構造'!L$52</f>
        <v>6157</v>
      </c>
      <c r="N56" s="1033"/>
      <c r="O56" s="1033"/>
      <c r="P56" s="1033">
        <f>'将来負担比率（分子）の構造'!M$52</f>
        <v>6461</v>
      </c>
    </row>
    <row r="57" spans="1:16">
      <c r="A57" s="1033" t="s">
        <v>92</v>
      </c>
      <c r="B57" s="1033"/>
      <c r="C57" s="1033"/>
      <c r="D57" s="1033">
        <f>'将来負担比率（分子）の構造'!I$51</f>
        <v>247</v>
      </c>
      <c r="E57" s="1033"/>
      <c r="F57" s="1033"/>
      <c r="G57" s="1033">
        <f>'将来負担比率（分子）の構造'!J$51</f>
        <v>254</v>
      </c>
      <c r="H57" s="1033"/>
      <c r="I57" s="1033"/>
      <c r="J57" s="1033">
        <f>'将来負担比率（分子）の構造'!K$51</f>
        <v>250</v>
      </c>
      <c r="K57" s="1033"/>
      <c r="L57" s="1033"/>
      <c r="M57" s="1033">
        <f>'将来負担比率（分子）の構造'!L$51</f>
        <v>314</v>
      </c>
      <c r="N57" s="1033"/>
      <c r="O57" s="1033"/>
      <c r="P57" s="1033">
        <f>'将来負担比率（分子）の構造'!M$51</f>
        <v>367</v>
      </c>
    </row>
    <row r="58" spans="1:16">
      <c r="A58" s="1033" t="s">
        <v>90</v>
      </c>
      <c r="B58" s="1033"/>
      <c r="C58" s="1033"/>
      <c r="D58" s="1033">
        <f>'将来負担比率（分子）の構造'!I$50</f>
        <v>4564</v>
      </c>
      <c r="E58" s="1033"/>
      <c r="F58" s="1033"/>
      <c r="G58" s="1033">
        <f>'将来負担比率（分子）の構造'!J$50</f>
        <v>4742</v>
      </c>
      <c r="H58" s="1033"/>
      <c r="I58" s="1033"/>
      <c r="J58" s="1033">
        <f>'将来負担比率（分子）の構造'!K$50</f>
        <v>4620</v>
      </c>
      <c r="K58" s="1033"/>
      <c r="L58" s="1033"/>
      <c r="M58" s="1033">
        <f>'将来負担比率（分子）の構造'!L$50</f>
        <v>4122</v>
      </c>
      <c r="N58" s="1033"/>
      <c r="O58" s="1033"/>
      <c r="P58" s="1033">
        <f>'将来負担比率（分子）の構造'!M$50</f>
        <v>3613</v>
      </c>
    </row>
    <row r="59" spans="1:16">
      <c r="A59" s="1033" t="s">
        <v>87</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82</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73</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74</v>
      </c>
      <c r="B62" s="1033">
        <f>'将来負担比率（分子）の構造'!I$45</f>
        <v>659</v>
      </c>
      <c r="C62" s="1033"/>
      <c r="D62" s="1033"/>
      <c r="E62" s="1033">
        <f>'将来負担比率（分子）の構造'!J$45</f>
        <v>676</v>
      </c>
      <c r="F62" s="1033"/>
      <c r="G62" s="1033"/>
      <c r="H62" s="1033">
        <f>'将来負担比率（分子）の構造'!K$45</f>
        <v>674</v>
      </c>
      <c r="I62" s="1033"/>
      <c r="J62" s="1033"/>
      <c r="K62" s="1033">
        <f>'将来負担比率（分子）の構造'!L$45</f>
        <v>652</v>
      </c>
      <c r="L62" s="1033"/>
      <c r="M62" s="1033"/>
      <c r="N62" s="1033">
        <f>'将来負担比率（分子）の構造'!M$45</f>
        <v>731</v>
      </c>
      <c r="O62" s="1033"/>
      <c r="P62" s="1033"/>
    </row>
    <row r="63" spans="1:16">
      <c r="A63" s="1033" t="s">
        <v>72</v>
      </c>
      <c r="B63" s="1033">
        <f>'将来負担比率（分子）の構造'!I$44</f>
        <v>271</v>
      </c>
      <c r="C63" s="1033"/>
      <c r="D63" s="1033"/>
      <c r="E63" s="1033">
        <f>'将来負担比率（分子）の構造'!J$44</f>
        <v>200</v>
      </c>
      <c r="F63" s="1033"/>
      <c r="G63" s="1033"/>
      <c r="H63" s="1033">
        <f>'将来負担比率（分子）の構造'!K$44</f>
        <v>139</v>
      </c>
      <c r="I63" s="1033"/>
      <c r="J63" s="1033"/>
      <c r="K63" s="1033">
        <f>'将来負担比率（分子）の構造'!L$44</f>
        <v>96</v>
      </c>
      <c r="L63" s="1033"/>
      <c r="M63" s="1033"/>
      <c r="N63" s="1033">
        <f>'将来負担比率（分子）の構造'!M$44</f>
        <v>69</v>
      </c>
      <c r="O63" s="1033"/>
      <c r="P63" s="1033"/>
    </row>
    <row r="64" spans="1:16">
      <c r="A64" s="1033" t="s">
        <v>70</v>
      </c>
      <c r="B64" s="1033">
        <f>'将来負担比率（分子）の構造'!I$43</f>
        <v>945</v>
      </c>
      <c r="C64" s="1033"/>
      <c r="D64" s="1033"/>
      <c r="E64" s="1033">
        <f>'将来負担比率（分子）の構造'!J$43</f>
        <v>1287</v>
      </c>
      <c r="F64" s="1033"/>
      <c r="G64" s="1033"/>
      <c r="H64" s="1033">
        <f>'将来負担比率（分子）の構造'!K$43</f>
        <v>1422</v>
      </c>
      <c r="I64" s="1033"/>
      <c r="J64" s="1033"/>
      <c r="K64" s="1033">
        <f>'将来負担比率（分子）の構造'!L$43</f>
        <v>1191</v>
      </c>
      <c r="L64" s="1033"/>
      <c r="M64" s="1033"/>
      <c r="N64" s="1033">
        <f>'将来負担比率（分子）の構造'!M$43</f>
        <v>1400</v>
      </c>
      <c r="O64" s="1033"/>
      <c r="P64" s="1033"/>
    </row>
    <row r="65" spans="1:16">
      <c r="A65" s="1033" t="s">
        <v>68</v>
      </c>
      <c r="B65" s="1033" t="str">
        <f>'将来負担比率（分子）の構造'!I$42</f>
        <v>-</v>
      </c>
      <c r="C65" s="1033"/>
      <c r="D65" s="1033"/>
      <c r="E65" s="1033" t="str">
        <f>'将来負担比率（分子）の構造'!J$42</f>
        <v>-</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57</v>
      </c>
      <c r="B66" s="1033">
        <f>'将来負担比率（分子）の構造'!I$41</f>
        <v>7458</v>
      </c>
      <c r="C66" s="1033"/>
      <c r="D66" s="1033"/>
      <c r="E66" s="1033">
        <f>'将来負担比率（分子）の構造'!J$41</f>
        <v>8088</v>
      </c>
      <c r="F66" s="1033"/>
      <c r="G66" s="1033"/>
      <c r="H66" s="1033">
        <f>'将来負担比率（分子）の構造'!K$41</f>
        <v>7893</v>
      </c>
      <c r="I66" s="1033"/>
      <c r="J66" s="1033"/>
      <c r="K66" s="1033">
        <f>'将来負担比率（分子）の構造'!L$41</f>
        <v>8461</v>
      </c>
      <c r="L66" s="1033"/>
      <c r="M66" s="1033"/>
      <c r="N66" s="1033">
        <f>'将来負担比率（分子）の構造'!M$41</f>
        <v>8902</v>
      </c>
      <c r="O66" s="1033"/>
      <c r="P66" s="1033"/>
    </row>
    <row r="67" spans="1:16">
      <c r="A67" s="1033" t="s">
        <v>96</v>
      </c>
      <c r="B67" s="1033" t="e">
        <f>NA()</f>
        <v>#N/A</v>
      </c>
      <c r="C67" s="1033">
        <f>IF(ISNUMBER('将来負担比率（分子）の構造'!I$53),IF('将来負担比率（分子）の構造'!I$53&lt;0,0,'将来負担比率（分子）の構造'!I$53),NA())</f>
        <v>0</v>
      </c>
      <c r="D67" s="1033" t="e">
        <f>NA()</f>
        <v>#N/A</v>
      </c>
      <c r="E67" s="1033" t="e">
        <f>NA()</f>
        <v>#N/A</v>
      </c>
      <c r="F67" s="1033">
        <f>IF(ISNUMBER('将来負担比率（分子）の構造'!J$53),IF('将来負担比率（分子）の構造'!J$53&lt;0,0,'将来負担比率（分子）の構造'!J$53),NA())</f>
        <v>0</v>
      </c>
      <c r="G67" s="1033" t="e">
        <f>NA()</f>
        <v>#N/A</v>
      </c>
      <c r="H67" s="1033" t="e">
        <f>NA()</f>
        <v>#N/A</v>
      </c>
      <c r="I67" s="1033">
        <f>IF(ISNUMBER('将来負担比率（分子）の構造'!K$53),IF('将来負担比率（分子）の構造'!K$53&lt;0,0,'将来負担比率（分子）の構造'!K$53),NA())</f>
        <v>0</v>
      </c>
      <c r="J67" s="1033" t="e">
        <f>NA()</f>
        <v>#N/A</v>
      </c>
      <c r="K67" s="1033" t="e">
        <f>NA()</f>
        <v>#N/A</v>
      </c>
      <c r="L67" s="1033">
        <f>IF(ISNUMBER('将来負担比率（分子）の構造'!L$53),IF('将来負担比率（分子）の構造'!L$53&lt;0,0,'将来負担比率（分子）の構造'!L$53),NA())</f>
        <v>0</v>
      </c>
      <c r="M67" s="1033" t="e">
        <f>NA()</f>
        <v>#N/A</v>
      </c>
      <c r="N67" s="1033" t="e">
        <f>NA()</f>
        <v>#N/A</v>
      </c>
      <c r="O67" s="1033">
        <f>IF(ISNUMBER('将来負担比率（分子）の構造'!M$53),IF('将来負担比率（分子）の構造'!M$53&lt;0,0,'将来負担比率（分子）の構造'!M$53),NA())</f>
        <v>662</v>
      </c>
      <c r="P67" s="1033" t="e">
        <f>NA()</f>
        <v>#N/A</v>
      </c>
    </row>
    <row r="70" spans="1:16">
      <c r="A70" s="1036" t="s">
        <v>124</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125</v>
      </c>
      <c r="B72" s="1037">
        <f>基金残高に係る経年分析!F55</f>
        <v>1032</v>
      </c>
      <c r="C72" s="1037">
        <f>基金残高に係る経年分析!G55</f>
        <v>1032</v>
      </c>
      <c r="D72" s="1037">
        <f>基金残高に係る経年分析!H55</f>
        <v>922</v>
      </c>
    </row>
    <row r="73" spans="1:16">
      <c r="A73" s="1035" t="s">
        <v>126</v>
      </c>
      <c r="B73" s="1037">
        <f>基金残高に係る経年分析!F56</f>
        <v>467</v>
      </c>
      <c r="C73" s="1037">
        <f>基金残高に係る経年分析!G56</f>
        <v>461</v>
      </c>
      <c r="D73" s="1037">
        <f>基金残高に係る経年分析!H56</f>
        <v>459</v>
      </c>
    </row>
    <row r="74" spans="1:16">
      <c r="A74" s="1035" t="s">
        <v>128</v>
      </c>
      <c r="B74" s="1037">
        <f>基金残高に係る経年分析!F57</f>
        <v>2908</v>
      </c>
      <c r="C74" s="1037">
        <f>基金残高に係る経年分析!G57</f>
        <v>2501</v>
      </c>
      <c r="D74" s="1037">
        <f>基金残高に係る経年分析!H57</f>
        <v>2099</v>
      </c>
    </row>
  </sheetData>
  <sheetProtection algorithmName="SHA-512" hashValue="IvWBG5SXKh3WUTh7ZI9w9Ga+MaS4wm5wurV4Rz+4oL4VbHb+TpvGnxlGQKBLZ1QIcI9+7g6wOW0HFtmiqzYSTg==" saltValue="gLfyWpkSe5cxdWzwjelgTA=="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328125" style="1" customWidth="1"/>
    <col min="2" max="2" width="2.36328125" style="1" customWidth="1"/>
    <col min="3" max="16" width="2.6328125" style="1" customWidth="1"/>
    <col min="17" max="17" width="2.36328125" style="1" customWidth="1"/>
    <col min="18" max="95" width="1.6328125" style="1" customWidth="1"/>
    <col min="96" max="133" width="1.6328125" style="257" customWidth="1"/>
    <col min="134" max="143" width="1.63281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304</v>
      </c>
      <c r="DI1" s="344"/>
      <c r="DJ1" s="344"/>
      <c r="DK1" s="344"/>
      <c r="DL1" s="344"/>
      <c r="DM1" s="344"/>
      <c r="DN1" s="351"/>
      <c r="DO1" s="1"/>
      <c r="DP1" s="343" t="s">
        <v>307</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310</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112</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312</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313</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316</v>
      </c>
      <c r="S4" s="139"/>
      <c r="T4" s="139"/>
      <c r="U4" s="139"/>
      <c r="V4" s="139"/>
      <c r="W4" s="139"/>
      <c r="X4" s="139"/>
      <c r="Y4" s="144"/>
      <c r="Z4" s="182" t="s">
        <v>318</v>
      </c>
      <c r="AA4" s="139"/>
      <c r="AB4" s="139"/>
      <c r="AC4" s="144"/>
      <c r="AD4" s="182" t="s">
        <v>256</v>
      </c>
      <c r="AE4" s="139"/>
      <c r="AF4" s="139"/>
      <c r="AG4" s="139"/>
      <c r="AH4" s="139"/>
      <c r="AI4" s="139"/>
      <c r="AJ4" s="139"/>
      <c r="AK4" s="144"/>
      <c r="AL4" s="182" t="s">
        <v>318</v>
      </c>
      <c r="AM4" s="139"/>
      <c r="AN4" s="139"/>
      <c r="AO4" s="144"/>
      <c r="AP4" s="298" t="s">
        <v>320</v>
      </c>
      <c r="AQ4" s="298"/>
      <c r="AR4" s="298"/>
      <c r="AS4" s="298"/>
      <c r="AT4" s="298"/>
      <c r="AU4" s="298"/>
      <c r="AV4" s="298"/>
      <c r="AW4" s="298"/>
      <c r="AX4" s="298"/>
      <c r="AY4" s="298"/>
      <c r="AZ4" s="298"/>
      <c r="BA4" s="298"/>
      <c r="BB4" s="298"/>
      <c r="BC4" s="298"/>
      <c r="BD4" s="298"/>
      <c r="BE4" s="298"/>
      <c r="BF4" s="298"/>
      <c r="BG4" s="298" t="s">
        <v>294</v>
      </c>
      <c r="BH4" s="298"/>
      <c r="BI4" s="298"/>
      <c r="BJ4" s="298"/>
      <c r="BK4" s="298"/>
      <c r="BL4" s="298"/>
      <c r="BM4" s="298"/>
      <c r="BN4" s="298"/>
      <c r="BO4" s="298" t="s">
        <v>318</v>
      </c>
      <c r="BP4" s="298"/>
      <c r="BQ4" s="298"/>
      <c r="BR4" s="298"/>
      <c r="BS4" s="298" t="s">
        <v>322</v>
      </c>
      <c r="BT4" s="298"/>
      <c r="BU4" s="298"/>
      <c r="BV4" s="298"/>
      <c r="BW4" s="298"/>
      <c r="BX4" s="298"/>
      <c r="BY4" s="298"/>
      <c r="BZ4" s="298"/>
      <c r="CA4" s="298"/>
      <c r="CB4" s="298"/>
      <c r="CD4" s="182" t="s">
        <v>323</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315</v>
      </c>
      <c r="C5" s="265"/>
      <c r="D5" s="265"/>
      <c r="E5" s="265"/>
      <c r="F5" s="265"/>
      <c r="G5" s="265"/>
      <c r="H5" s="265"/>
      <c r="I5" s="265"/>
      <c r="J5" s="265"/>
      <c r="K5" s="265"/>
      <c r="L5" s="265"/>
      <c r="M5" s="265"/>
      <c r="N5" s="265"/>
      <c r="O5" s="265"/>
      <c r="P5" s="265"/>
      <c r="Q5" s="268"/>
      <c r="R5" s="273">
        <v>713656</v>
      </c>
      <c r="S5" s="276"/>
      <c r="T5" s="276"/>
      <c r="U5" s="276"/>
      <c r="V5" s="276"/>
      <c r="W5" s="276"/>
      <c r="X5" s="276"/>
      <c r="Y5" s="278"/>
      <c r="Z5" s="281">
        <v>8.5</v>
      </c>
      <c r="AA5" s="281"/>
      <c r="AB5" s="281"/>
      <c r="AC5" s="281"/>
      <c r="AD5" s="286">
        <v>713656</v>
      </c>
      <c r="AE5" s="286"/>
      <c r="AF5" s="286"/>
      <c r="AG5" s="286"/>
      <c r="AH5" s="286"/>
      <c r="AI5" s="286"/>
      <c r="AJ5" s="286"/>
      <c r="AK5" s="286"/>
      <c r="AL5" s="291">
        <v>16.899999999999999</v>
      </c>
      <c r="AM5" s="293"/>
      <c r="AN5" s="293"/>
      <c r="AO5" s="295"/>
      <c r="AP5" s="260" t="s">
        <v>324</v>
      </c>
      <c r="AQ5" s="265"/>
      <c r="AR5" s="265"/>
      <c r="AS5" s="265"/>
      <c r="AT5" s="265"/>
      <c r="AU5" s="265"/>
      <c r="AV5" s="265"/>
      <c r="AW5" s="265"/>
      <c r="AX5" s="265"/>
      <c r="AY5" s="265"/>
      <c r="AZ5" s="265"/>
      <c r="BA5" s="265"/>
      <c r="BB5" s="265"/>
      <c r="BC5" s="265"/>
      <c r="BD5" s="265"/>
      <c r="BE5" s="265"/>
      <c r="BF5" s="268"/>
      <c r="BG5" s="274">
        <v>713656</v>
      </c>
      <c r="BH5" s="217"/>
      <c r="BI5" s="217"/>
      <c r="BJ5" s="217"/>
      <c r="BK5" s="217"/>
      <c r="BL5" s="217"/>
      <c r="BM5" s="217"/>
      <c r="BN5" s="279"/>
      <c r="BO5" s="282">
        <v>100</v>
      </c>
      <c r="BP5" s="282"/>
      <c r="BQ5" s="282"/>
      <c r="BR5" s="282"/>
      <c r="BS5" s="287" t="s">
        <v>199</v>
      </c>
      <c r="BT5" s="287"/>
      <c r="BU5" s="287"/>
      <c r="BV5" s="287"/>
      <c r="BW5" s="287"/>
      <c r="BX5" s="287"/>
      <c r="BY5" s="287"/>
      <c r="BZ5" s="287"/>
      <c r="CA5" s="287"/>
      <c r="CB5" s="325"/>
      <c r="CD5" s="182" t="s">
        <v>320</v>
      </c>
      <c r="CE5" s="139"/>
      <c r="CF5" s="139"/>
      <c r="CG5" s="139"/>
      <c r="CH5" s="139"/>
      <c r="CI5" s="139"/>
      <c r="CJ5" s="139"/>
      <c r="CK5" s="139"/>
      <c r="CL5" s="139"/>
      <c r="CM5" s="139"/>
      <c r="CN5" s="139"/>
      <c r="CO5" s="139"/>
      <c r="CP5" s="139"/>
      <c r="CQ5" s="144"/>
      <c r="CR5" s="182" t="s">
        <v>327</v>
      </c>
      <c r="CS5" s="139"/>
      <c r="CT5" s="139"/>
      <c r="CU5" s="139"/>
      <c r="CV5" s="139"/>
      <c r="CW5" s="139"/>
      <c r="CX5" s="139"/>
      <c r="CY5" s="144"/>
      <c r="CZ5" s="182" t="s">
        <v>318</v>
      </c>
      <c r="DA5" s="139"/>
      <c r="DB5" s="139"/>
      <c r="DC5" s="144"/>
      <c r="DD5" s="182" t="s">
        <v>330</v>
      </c>
      <c r="DE5" s="139"/>
      <c r="DF5" s="139"/>
      <c r="DG5" s="139"/>
      <c r="DH5" s="139"/>
      <c r="DI5" s="139"/>
      <c r="DJ5" s="139"/>
      <c r="DK5" s="139"/>
      <c r="DL5" s="139"/>
      <c r="DM5" s="139"/>
      <c r="DN5" s="139"/>
      <c r="DO5" s="139"/>
      <c r="DP5" s="144"/>
      <c r="DQ5" s="182" t="s">
        <v>332</v>
      </c>
      <c r="DR5" s="139"/>
      <c r="DS5" s="139"/>
      <c r="DT5" s="139"/>
      <c r="DU5" s="139"/>
      <c r="DV5" s="139"/>
      <c r="DW5" s="139"/>
      <c r="DX5" s="139"/>
      <c r="DY5" s="139"/>
      <c r="DZ5" s="139"/>
      <c r="EA5" s="139"/>
      <c r="EB5" s="139"/>
      <c r="EC5" s="144"/>
    </row>
    <row r="6" spans="2:143" ht="11.25" customHeight="1">
      <c r="B6" s="261" t="s">
        <v>333</v>
      </c>
      <c r="C6" s="1"/>
      <c r="D6" s="1"/>
      <c r="E6" s="1"/>
      <c r="F6" s="1"/>
      <c r="G6" s="1"/>
      <c r="H6" s="1"/>
      <c r="I6" s="1"/>
      <c r="J6" s="1"/>
      <c r="K6" s="1"/>
      <c r="L6" s="1"/>
      <c r="M6" s="1"/>
      <c r="N6" s="1"/>
      <c r="O6" s="1"/>
      <c r="P6" s="1"/>
      <c r="Q6" s="269"/>
      <c r="R6" s="274">
        <v>123498</v>
      </c>
      <c r="S6" s="217"/>
      <c r="T6" s="217"/>
      <c r="U6" s="217"/>
      <c r="V6" s="217"/>
      <c r="W6" s="217"/>
      <c r="X6" s="217"/>
      <c r="Y6" s="279"/>
      <c r="Z6" s="282">
        <v>1.5</v>
      </c>
      <c r="AA6" s="282"/>
      <c r="AB6" s="282"/>
      <c r="AC6" s="282"/>
      <c r="AD6" s="287">
        <v>123498</v>
      </c>
      <c r="AE6" s="287"/>
      <c r="AF6" s="287"/>
      <c r="AG6" s="287"/>
      <c r="AH6" s="287"/>
      <c r="AI6" s="287"/>
      <c r="AJ6" s="287"/>
      <c r="AK6" s="287"/>
      <c r="AL6" s="283">
        <v>2.9</v>
      </c>
      <c r="AM6" s="238"/>
      <c r="AN6" s="238"/>
      <c r="AO6" s="296"/>
      <c r="AP6" s="261" t="s">
        <v>104</v>
      </c>
      <c r="AQ6" s="1"/>
      <c r="AR6" s="1"/>
      <c r="AS6" s="1"/>
      <c r="AT6" s="1"/>
      <c r="AU6" s="1"/>
      <c r="AV6" s="1"/>
      <c r="AW6" s="1"/>
      <c r="AX6" s="1"/>
      <c r="AY6" s="1"/>
      <c r="AZ6" s="1"/>
      <c r="BA6" s="1"/>
      <c r="BB6" s="1"/>
      <c r="BC6" s="1"/>
      <c r="BD6" s="1"/>
      <c r="BE6" s="1"/>
      <c r="BF6" s="269"/>
      <c r="BG6" s="274">
        <v>713656</v>
      </c>
      <c r="BH6" s="217"/>
      <c r="BI6" s="217"/>
      <c r="BJ6" s="217"/>
      <c r="BK6" s="217"/>
      <c r="BL6" s="217"/>
      <c r="BM6" s="217"/>
      <c r="BN6" s="279"/>
      <c r="BO6" s="282">
        <v>100</v>
      </c>
      <c r="BP6" s="282"/>
      <c r="BQ6" s="282"/>
      <c r="BR6" s="282"/>
      <c r="BS6" s="287" t="s">
        <v>199</v>
      </c>
      <c r="BT6" s="287"/>
      <c r="BU6" s="287"/>
      <c r="BV6" s="287"/>
      <c r="BW6" s="287"/>
      <c r="BX6" s="287"/>
      <c r="BY6" s="287"/>
      <c r="BZ6" s="287"/>
      <c r="CA6" s="287"/>
      <c r="CB6" s="325"/>
      <c r="CD6" s="260" t="s">
        <v>334</v>
      </c>
      <c r="CE6" s="265"/>
      <c r="CF6" s="265"/>
      <c r="CG6" s="265"/>
      <c r="CH6" s="265"/>
      <c r="CI6" s="265"/>
      <c r="CJ6" s="265"/>
      <c r="CK6" s="265"/>
      <c r="CL6" s="265"/>
      <c r="CM6" s="265"/>
      <c r="CN6" s="265"/>
      <c r="CO6" s="265"/>
      <c r="CP6" s="265"/>
      <c r="CQ6" s="268"/>
      <c r="CR6" s="274">
        <v>66137</v>
      </c>
      <c r="CS6" s="217"/>
      <c r="CT6" s="217"/>
      <c r="CU6" s="217"/>
      <c r="CV6" s="217"/>
      <c r="CW6" s="217"/>
      <c r="CX6" s="217"/>
      <c r="CY6" s="279"/>
      <c r="CZ6" s="291">
        <v>0.8</v>
      </c>
      <c r="DA6" s="293"/>
      <c r="DB6" s="293"/>
      <c r="DC6" s="337"/>
      <c r="DD6" s="288" t="s">
        <v>199</v>
      </c>
      <c r="DE6" s="217"/>
      <c r="DF6" s="217"/>
      <c r="DG6" s="217"/>
      <c r="DH6" s="217"/>
      <c r="DI6" s="217"/>
      <c r="DJ6" s="217"/>
      <c r="DK6" s="217"/>
      <c r="DL6" s="217"/>
      <c r="DM6" s="217"/>
      <c r="DN6" s="217"/>
      <c r="DO6" s="217"/>
      <c r="DP6" s="279"/>
      <c r="DQ6" s="288">
        <v>64981</v>
      </c>
      <c r="DR6" s="217"/>
      <c r="DS6" s="217"/>
      <c r="DT6" s="217"/>
      <c r="DU6" s="217"/>
      <c r="DV6" s="217"/>
      <c r="DW6" s="217"/>
      <c r="DX6" s="217"/>
      <c r="DY6" s="217"/>
      <c r="DZ6" s="217"/>
      <c r="EA6" s="217"/>
      <c r="EB6" s="217"/>
      <c r="EC6" s="326"/>
    </row>
    <row r="7" spans="2:143" ht="11.25" customHeight="1">
      <c r="B7" s="261" t="s">
        <v>43</v>
      </c>
      <c r="C7" s="1"/>
      <c r="D7" s="1"/>
      <c r="E7" s="1"/>
      <c r="F7" s="1"/>
      <c r="G7" s="1"/>
      <c r="H7" s="1"/>
      <c r="I7" s="1"/>
      <c r="J7" s="1"/>
      <c r="K7" s="1"/>
      <c r="L7" s="1"/>
      <c r="M7" s="1"/>
      <c r="N7" s="1"/>
      <c r="O7" s="1"/>
      <c r="P7" s="1"/>
      <c r="Q7" s="269"/>
      <c r="R7" s="274">
        <v>379</v>
      </c>
      <c r="S7" s="217"/>
      <c r="T7" s="217"/>
      <c r="U7" s="217"/>
      <c r="V7" s="217"/>
      <c r="W7" s="217"/>
      <c r="X7" s="217"/>
      <c r="Y7" s="279"/>
      <c r="Z7" s="282">
        <v>0</v>
      </c>
      <c r="AA7" s="282"/>
      <c r="AB7" s="282"/>
      <c r="AC7" s="282"/>
      <c r="AD7" s="287">
        <v>379</v>
      </c>
      <c r="AE7" s="287"/>
      <c r="AF7" s="287"/>
      <c r="AG7" s="287"/>
      <c r="AH7" s="287"/>
      <c r="AI7" s="287"/>
      <c r="AJ7" s="287"/>
      <c r="AK7" s="287"/>
      <c r="AL7" s="283">
        <v>0</v>
      </c>
      <c r="AM7" s="238"/>
      <c r="AN7" s="238"/>
      <c r="AO7" s="296"/>
      <c r="AP7" s="261" t="s">
        <v>335</v>
      </c>
      <c r="AQ7" s="1"/>
      <c r="AR7" s="1"/>
      <c r="AS7" s="1"/>
      <c r="AT7" s="1"/>
      <c r="AU7" s="1"/>
      <c r="AV7" s="1"/>
      <c r="AW7" s="1"/>
      <c r="AX7" s="1"/>
      <c r="AY7" s="1"/>
      <c r="AZ7" s="1"/>
      <c r="BA7" s="1"/>
      <c r="BB7" s="1"/>
      <c r="BC7" s="1"/>
      <c r="BD7" s="1"/>
      <c r="BE7" s="1"/>
      <c r="BF7" s="269"/>
      <c r="BG7" s="274">
        <v>312368</v>
      </c>
      <c r="BH7" s="217"/>
      <c r="BI7" s="217"/>
      <c r="BJ7" s="217"/>
      <c r="BK7" s="217"/>
      <c r="BL7" s="217"/>
      <c r="BM7" s="217"/>
      <c r="BN7" s="279"/>
      <c r="BO7" s="282">
        <v>43.8</v>
      </c>
      <c r="BP7" s="282"/>
      <c r="BQ7" s="282"/>
      <c r="BR7" s="282"/>
      <c r="BS7" s="287" t="s">
        <v>199</v>
      </c>
      <c r="BT7" s="287"/>
      <c r="BU7" s="287"/>
      <c r="BV7" s="287"/>
      <c r="BW7" s="287"/>
      <c r="BX7" s="287"/>
      <c r="BY7" s="287"/>
      <c r="BZ7" s="287"/>
      <c r="CA7" s="287"/>
      <c r="CB7" s="325"/>
      <c r="CD7" s="261" t="s">
        <v>337</v>
      </c>
      <c r="CE7" s="1"/>
      <c r="CF7" s="1"/>
      <c r="CG7" s="1"/>
      <c r="CH7" s="1"/>
      <c r="CI7" s="1"/>
      <c r="CJ7" s="1"/>
      <c r="CK7" s="1"/>
      <c r="CL7" s="1"/>
      <c r="CM7" s="1"/>
      <c r="CN7" s="1"/>
      <c r="CO7" s="1"/>
      <c r="CP7" s="1"/>
      <c r="CQ7" s="269"/>
      <c r="CR7" s="274">
        <v>1200507</v>
      </c>
      <c r="CS7" s="217"/>
      <c r="CT7" s="217"/>
      <c r="CU7" s="217"/>
      <c r="CV7" s="217"/>
      <c r="CW7" s="217"/>
      <c r="CX7" s="217"/>
      <c r="CY7" s="279"/>
      <c r="CZ7" s="282">
        <v>15</v>
      </c>
      <c r="DA7" s="282"/>
      <c r="DB7" s="282"/>
      <c r="DC7" s="282"/>
      <c r="DD7" s="288">
        <v>5079</v>
      </c>
      <c r="DE7" s="217"/>
      <c r="DF7" s="217"/>
      <c r="DG7" s="217"/>
      <c r="DH7" s="217"/>
      <c r="DI7" s="217"/>
      <c r="DJ7" s="217"/>
      <c r="DK7" s="217"/>
      <c r="DL7" s="217"/>
      <c r="DM7" s="217"/>
      <c r="DN7" s="217"/>
      <c r="DO7" s="217"/>
      <c r="DP7" s="279"/>
      <c r="DQ7" s="288">
        <v>709812</v>
      </c>
      <c r="DR7" s="217"/>
      <c r="DS7" s="217"/>
      <c r="DT7" s="217"/>
      <c r="DU7" s="217"/>
      <c r="DV7" s="217"/>
      <c r="DW7" s="217"/>
      <c r="DX7" s="217"/>
      <c r="DY7" s="217"/>
      <c r="DZ7" s="217"/>
      <c r="EA7" s="217"/>
      <c r="EB7" s="217"/>
      <c r="EC7" s="326"/>
    </row>
    <row r="8" spans="2:143" ht="11.25" customHeight="1">
      <c r="B8" s="261" t="s">
        <v>308</v>
      </c>
      <c r="C8" s="1"/>
      <c r="D8" s="1"/>
      <c r="E8" s="1"/>
      <c r="F8" s="1"/>
      <c r="G8" s="1"/>
      <c r="H8" s="1"/>
      <c r="I8" s="1"/>
      <c r="J8" s="1"/>
      <c r="K8" s="1"/>
      <c r="L8" s="1"/>
      <c r="M8" s="1"/>
      <c r="N8" s="1"/>
      <c r="O8" s="1"/>
      <c r="P8" s="1"/>
      <c r="Q8" s="269"/>
      <c r="R8" s="274">
        <v>3606</v>
      </c>
      <c r="S8" s="217"/>
      <c r="T8" s="217"/>
      <c r="U8" s="217"/>
      <c r="V8" s="217"/>
      <c r="W8" s="217"/>
      <c r="X8" s="217"/>
      <c r="Y8" s="279"/>
      <c r="Z8" s="282">
        <v>0</v>
      </c>
      <c r="AA8" s="282"/>
      <c r="AB8" s="282"/>
      <c r="AC8" s="282"/>
      <c r="AD8" s="287">
        <v>3606</v>
      </c>
      <c r="AE8" s="287"/>
      <c r="AF8" s="287"/>
      <c r="AG8" s="287"/>
      <c r="AH8" s="287"/>
      <c r="AI8" s="287"/>
      <c r="AJ8" s="287"/>
      <c r="AK8" s="287"/>
      <c r="AL8" s="283">
        <v>0.1</v>
      </c>
      <c r="AM8" s="238"/>
      <c r="AN8" s="238"/>
      <c r="AO8" s="296"/>
      <c r="AP8" s="261" t="s">
        <v>121</v>
      </c>
      <c r="AQ8" s="1"/>
      <c r="AR8" s="1"/>
      <c r="AS8" s="1"/>
      <c r="AT8" s="1"/>
      <c r="AU8" s="1"/>
      <c r="AV8" s="1"/>
      <c r="AW8" s="1"/>
      <c r="AX8" s="1"/>
      <c r="AY8" s="1"/>
      <c r="AZ8" s="1"/>
      <c r="BA8" s="1"/>
      <c r="BB8" s="1"/>
      <c r="BC8" s="1"/>
      <c r="BD8" s="1"/>
      <c r="BE8" s="1"/>
      <c r="BF8" s="269"/>
      <c r="BG8" s="274">
        <v>7863</v>
      </c>
      <c r="BH8" s="217"/>
      <c r="BI8" s="217"/>
      <c r="BJ8" s="217"/>
      <c r="BK8" s="217"/>
      <c r="BL8" s="217"/>
      <c r="BM8" s="217"/>
      <c r="BN8" s="279"/>
      <c r="BO8" s="282">
        <v>1.1000000000000001</v>
      </c>
      <c r="BP8" s="282"/>
      <c r="BQ8" s="282"/>
      <c r="BR8" s="282"/>
      <c r="BS8" s="287" t="s">
        <v>199</v>
      </c>
      <c r="BT8" s="287"/>
      <c r="BU8" s="287"/>
      <c r="BV8" s="287"/>
      <c r="BW8" s="287"/>
      <c r="BX8" s="287"/>
      <c r="BY8" s="287"/>
      <c r="BZ8" s="287"/>
      <c r="CA8" s="287"/>
      <c r="CB8" s="325"/>
      <c r="CD8" s="261" t="s">
        <v>338</v>
      </c>
      <c r="CE8" s="1"/>
      <c r="CF8" s="1"/>
      <c r="CG8" s="1"/>
      <c r="CH8" s="1"/>
      <c r="CI8" s="1"/>
      <c r="CJ8" s="1"/>
      <c r="CK8" s="1"/>
      <c r="CL8" s="1"/>
      <c r="CM8" s="1"/>
      <c r="CN8" s="1"/>
      <c r="CO8" s="1"/>
      <c r="CP8" s="1"/>
      <c r="CQ8" s="269"/>
      <c r="CR8" s="274">
        <v>1113064</v>
      </c>
      <c r="CS8" s="217"/>
      <c r="CT8" s="217"/>
      <c r="CU8" s="217"/>
      <c r="CV8" s="217"/>
      <c r="CW8" s="217"/>
      <c r="CX8" s="217"/>
      <c r="CY8" s="279"/>
      <c r="CZ8" s="282">
        <v>13.9</v>
      </c>
      <c r="DA8" s="282"/>
      <c r="DB8" s="282"/>
      <c r="DC8" s="282"/>
      <c r="DD8" s="288">
        <v>23865</v>
      </c>
      <c r="DE8" s="217"/>
      <c r="DF8" s="217"/>
      <c r="DG8" s="217"/>
      <c r="DH8" s="217"/>
      <c r="DI8" s="217"/>
      <c r="DJ8" s="217"/>
      <c r="DK8" s="217"/>
      <c r="DL8" s="217"/>
      <c r="DM8" s="217"/>
      <c r="DN8" s="217"/>
      <c r="DO8" s="217"/>
      <c r="DP8" s="279"/>
      <c r="DQ8" s="288">
        <v>751606</v>
      </c>
      <c r="DR8" s="217"/>
      <c r="DS8" s="217"/>
      <c r="DT8" s="217"/>
      <c r="DU8" s="217"/>
      <c r="DV8" s="217"/>
      <c r="DW8" s="217"/>
      <c r="DX8" s="217"/>
      <c r="DY8" s="217"/>
      <c r="DZ8" s="217"/>
      <c r="EA8" s="217"/>
      <c r="EB8" s="217"/>
      <c r="EC8" s="326"/>
    </row>
    <row r="9" spans="2:143" ht="11.25" customHeight="1">
      <c r="B9" s="261" t="s">
        <v>339</v>
      </c>
      <c r="C9" s="1"/>
      <c r="D9" s="1"/>
      <c r="E9" s="1"/>
      <c r="F9" s="1"/>
      <c r="G9" s="1"/>
      <c r="H9" s="1"/>
      <c r="I9" s="1"/>
      <c r="J9" s="1"/>
      <c r="K9" s="1"/>
      <c r="L9" s="1"/>
      <c r="M9" s="1"/>
      <c r="N9" s="1"/>
      <c r="O9" s="1"/>
      <c r="P9" s="1"/>
      <c r="Q9" s="269"/>
      <c r="R9" s="274">
        <v>5550</v>
      </c>
      <c r="S9" s="217"/>
      <c r="T9" s="217"/>
      <c r="U9" s="217"/>
      <c r="V9" s="217"/>
      <c r="W9" s="217"/>
      <c r="X9" s="217"/>
      <c r="Y9" s="279"/>
      <c r="Z9" s="282">
        <v>0.1</v>
      </c>
      <c r="AA9" s="282"/>
      <c r="AB9" s="282"/>
      <c r="AC9" s="282"/>
      <c r="AD9" s="287">
        <v>5550</v>
      </c>
      <c r="AE9" s="287"/>
      <c r="AF9" s="287"/>
      <c r="AG9" s="287"/>
      <c r="AH9" s="287"/>
      <c r="AI9" s="287"/>
      <c r="AJ9" s="287"/>
      <c r="AK9" s="287"/>
      <c r="AL9" s="283">
        <v>0.1</v>
      </c>
      <c r="AM9" s="238"/>
      <c r="AN9" s="238"/>
      <c r="AO9" s="296"/>
      <c r="AP9" s="261" t="s">
        <v>341</v>
      </c>
      <c r="AQ9" s="1"/>
      <c r="AR9" s="1"/>
      <c r="AS9" s="1"/>
      <c r="AT9" s="1"/>
      <c r="AU9" s="1"/>
      <c r="AV9" s="1"/>
      <c r="AW9" s="1"/>
      <c r="AX9" s="1"/>
      <c r="AY9" s="1"/>
      <c r="AZ9" s="1"/>
      <c r="BA9" s="1"/>
      <c r="BB9" s="1"/>
      <c r="BC9" s="1"/>
      <c r="BD9" s="1"/>
      <c r="BE9" s="1"/>
      <c r="BF9" s="269"/>
      <c r="BG9" s="274">
        <v>268160</v>
      </c>
      <c r="BH9" s="217"/>
      <c r="BI9" s="217"/>
      <c r="BJ9" s="217"/>
      <c r="BK9" s="217"/>
      <c r="BL9" s="217"/>
      <c r="BM9" s="217"/>
      <c r="BN9" s="279"/>
      <c r="BO9" s="282">
        <v>37.6</v>
      </c>
      <c r="BP9" s="282"/>
      <c r="BQ9" s="282"/>
      <c r="BR9" s="282"/>
      <c r="BS9" s="287" t="s">
        <v>199</v>
      </c>
      <c r="BT9" s="287"/>
      <c r="BU9" s="287"/>
      <c r="BV9" s="287"/>
      <c r="BW9" s="287"/>
      <c r="BX9" s="287"/>
      <c r="BY9" s="287"/>
      <c r="BZ9" s="287"/>
      <c r="CA9" s="287"/>
      <c r="CB9" s="325"/>
      <c r="CD9" s="261" t="s">
        <v>343</v>
      </c>
      <c r="CE9" s="1"/>
      <c r="CF9" s="1"/>
      <c r="CG9" s="1"/>
      <c r="CH9" s="1"/>
      <c r="CI9" s="1"/>
      <c r="CJ9" s="1"/>
      <c r="CK9" s="1"/>
      <c r="CL9" s="1"/>
      <c r="CM9" s="1"/>
      <c r="CN9" s="1"/>
      <c r="CO9" s="1"/>
      <c r="CP9" s="1"/>
      <c r="CQ9" s="269"/>
      <c r="CR9" s="274">
        <v>1152451</v>
      </c>
      <c r="CS9" s="217"/>
      <c r="CT9" s="217"/>
      <c r="CU9" s="217"/>
      <c r="CV9" s="217"/>
      <c r="CW9" s="217"/>
      <c r="CX9" s="217"/>
      <c r="CY9" s="279"/>
      <c r="CZ9" s="282">
        <v>14.4</v>
      </c>
      <c r="DA9" s="282"/>
      <c r="DB9" s="282"/>
      <c r="DC9" s="282"/>
      <c r="DD9" s="288" t="s">
        <v>199</v>
      </c>
      <c r="DE9" s="217"/>
      <c r="DF9" s="217"/>
      <c r="DG9" s="217"/>
      <c r="DH9" s="217"/>
      <c r="DI9" s="217"/>
      <c r="DJ9" s="217"/>
      <c r="DK9" s="217"/>
      <c r="DL9" s="217"/>
      <c r="DM9" s="217"/>
      <c r="DN9" s="217"/>
      <c r="DO9" s="217"/>
      <c r="DP9" s="279"/>
      <c r="DQ9" s="288">
        <v>1079169</v>
      </c>
      <c r="DR9" s="217"/>
      <c r="DS9" s="217"/>
      <c r="DT9" s="217"/>
      <c r="DU9" s="217"/>
      <c r="DV9" s="217"/>
      <c r="DW9" s="217"/>
      <c r="DX9" s="217"/>
      <c r="DY9" s="217"/>
      <c r="DZ9" s="217"/>
      <c r="EA9" s="217"/>
      <c r="EB9" s="217"/>
      <c r="EC9" s="326"/>
    </row>
    <row r="10" spans="2:143" ht="11.25" customHeight="1">
      <c r="B10" s="261" t="s">
        <v>127</v>
      </c>
      <c r="C10" s="1"/>
      <c r="D10" s="1"/>
      <c r="E10" s="1"/>
      <c r="F10" s="1"/>
      <c r="G10" s="1"/>
      <c r="H10" s="1"/>
      <c r="I10" s="1"/>
      <c r="J10" s="1"/>
      <c r="K10" s="1"/>
      <c r="L10" s="1"/>
      <c r="M10" s="1"/>
      <c r="N10" s="1"/>
      <c r="O10" s="1"/>
      <c r="P10" s="1"/>
      <c r="Q10" s="269"/>
      <c r="R10" s="274" t="s">
        <v>199</v>
      </c>
      <c r="S10" s="217"/>
      <c r="T10" s="217"/>
      <c r="U10" s="217"/>
      <c r="V10" s="217"/>
      <c r="W10" s="217"/>
      <c r="X10" s="217"/>
      <c r="Y10" s="279"/>
      <c r="Z10" s="282" t="s">
        <v>199</v>
      </c>
      <c r="AA10" s="282"/>
      <c r="AB10" s="282"/>
      <c r="AC10" s="282"/>
      <c r="AD10" s="287" t="s">
        <v>199</v>
      </c>
      <c r="AE10" s="287"/>
      <c r="AF10" s="287"/>
      <c r="AG10" s="287"/>
      <c r="AH10" s="287"/>
      <c r="AI10" s="287"/>
      <c r="AJ10" s="287"/>
      <c r="AK10" s="287"/>
      <c r="AL10" s="283" t="s">
        <v>199</v>
      </c>
      <c r="AM10" s="238"/>
      <c r="AN10" s="238"/>
      <c r="AO10" s="296"/>
      <c r="AP10" s="261" t="s">
        <v>189</v>
      </c>
      <c r="AQ10" s="1"/>
      <c r="AR10" s="1"/>
      <c r="AS10" s="1"/>
      <c r="AT10" s="1"/>
      <c r="AU10" s="1"/>
      <c r="AV10" s="1"/>
      <c r="AW10" s="1"/>
      <c r="AX10" s="1"/>
      <c r="AY10" s="1"/>
      <c r="AZ10" s="1"/>
      <c r="BA10" s="1"/>
      <c r="BB10" s="1"/>
      <c r="BC10" s="1"/>
      <c r="BD10" s="1"/>
      <c r="BE10" s="1"/>
      <c r="BF10" s="269"/>
      <c r="BG10" s="274">
        <v>15332</v>
      </c>
      <c r="BH10" s="217"/>
      <c r="BI10" s="217"/>
      <c r="BJ10" s="217"/>
      <c r="BK10" s="217"/>
      <c r="BL10" s="217"/>
      <c r="BM10" s="217"/>
      <c r="BN10" s="279"/>
      <c r="BO10" s="282">
        <v>2.1</v>
      </c>
      <c r="BP10" s="282"/>
      <c r="BQ10" s="282"/>
      <c r="BR10" s="282"/>
      <c r="BS10" s="287" t="s">
        <v>199</v>
      </c>
      <c r="BT10" s="287"/>
      <c r="BU10" s="287"/>
      <c r="BV10" s="287"/>
      <c r="BW10" s="287"/>
      <c r="BX10" s="287"/>
      <c r="BY10" s="287"/>
      <c r="BZ10" s="287"/>
      <c r="CA10" s="287"/>
      <c r="CB10" s="325"/>
      <c r="CD10" s="261" t="s">
        <v>226</v>
      </c>
      <c r="CE10" s="1"/>
      <c r="CF10" s="1"/>
      <c r="CG10" s="1"/>
      <c r="CH10" s="1"/>
      <c r="CI10" s="1"/>
      <c r="CJ10" s="1"/>
      <c r="CK10" s="1"/>
      <c r="CL10" s="1"/>
      <c r="CM10" s="1"/>
      <c r="CN10" s="1"/>
      <c r="CO10" s="1"/>
      <c r="CP10" s="1"/>
      <c r="CQ10" s="269"/>
      <c r="CR10" s="274">
        <v>1544</v>
      </c>
      <c r="CS10" s="217"/>
      <c r="CT10" s="217"/>
      <c r="CU10" s="217"/>
      <c r="CV10" s="217"/>
      <c r="CW10" s="217"/>
      <c r="CX10" s="217"/>
      <c r="CY10" s="279"/>
      <c r="CZ10" s="282">
        <v>0</v>
      </c>
      <c r="DA10" s="282"/>
      <c r="DB10" s="282"/>
      <c r="DC10" s="282"/>
      <c r="DD10" s="288" t="s">
        <v>199</v>
      </c>
      <c r="DE10" s="217"/>
      <c r="DF10" s="217"/>
      <c r="DG10" s="217"/>
      <c r="DH10" s="217"/>
      <c r="DI10" s="217"/>
      <c r="DJ10" s="217"/>
      <c r="DK10" s="217"/>
      <c r="DL10" s="217"/>
      <c r="DM10" s="217"/>
      <c r="DN10" s="217"/>
      <c r="DO10" s="217"/>
      <c r="DP10" s="279"/>
      <c r="DQ10" s="288">
        <v>1262</v>
      </c>
      <c r="DR10" s="217"/>
      <c r="DS10" s="217"/>
      <c r="DT10" s="217"/>
      <c r="DU10" s="217"/>
      <c r="DV10" s="217"/>
      <c r="DW10" s="217"/>
      <c r="DX10" s="217"/>
      <c r="DY10" s="217"/>
      <c r="DZ10" s="217"/>
      <c r="EA10" s="217"/>
      <c r="EB10" s="217"/>
      <c r="EC10" s="326"/>
    </row>
    <row r="11" spans="2:143" ht="11.25" customHeight="1">
      <c r="B11" s="261" t="s">
        <v>102</v>
      </c>
      <c r="C11" s="1"/>
      <c r="D11" s="1"/>
      <c r="E11" s="1"/>
      <c r="F11" s="1"/>
      <c r="G11" s="1"/>
      <c r="H11" s="1"/>
      <c r="I11" s="1"/>
      <c r="J11" s="1"/>
      <c r="K11" s="1"/>
      <c r="L11" s="1"/>
      <c r="M11" s="1"/>
      <c r="N11" s="1"/>
      <c r="O11" s="1"/>
      <c r="P11" s="1"/>
      <c r="Q11" s="269"/>
      <c r="R11" s="274">
        <v>139757</v>
      </c>
      <c r="S11" s="217"/>
      <c r="T11" s="217"/>
      <c r="U11" s="217"/>
      <c r="V11" s="217"/>
      <c r="W11" s="217"/>
      <c r="X11" s="217"/>
      <c r="Y11" s="279"/>
      <c r="Z11" s="283">
        <v>1.7</v>
      </c>
      <c r="AA11" s="238"/>
      <c r="AB11" s="238"/>
      <c r="AC11" s="285"/>
      <c r="AD11" s="288">
        <v>139757</v>
      </c>
      <c r="AE11" s="217"/>
      <c r="AF11" s="217"/>
      <c r="AG11" s="217"/>
      <c r="AH11" s="217"/>
      <c r="AI11" s="217"/>
      <c r="AJ11" s="217"/>
      <c r="AK11" s="279"/>
      <c r="AL11" s="283">
        <v>3.3</v>
      </c>
      <c r="AM11" s="238"/>
      <c r="AN11" s="238"/>
      <c r="AO11" s="296"/>
      <c r="AP11" s="261" t="s">
        <v>345</v>
      </c>
      <c r="AQ11" s="1"/>
      <c r="AR11" s="1"/>
      <c r="AS11" s="1"/>
      <c r="AT11" s="1"/>
      <c r="AU11" s="1"/>
      <c r="AV11" s="1"/>
      <c r="AW11" s="1"/>
      <c r="AX11" s="1"/>
      <c r="AY11" s="1"/>
      <c r="AZ11" s="1"/>
      <c r="BA11" s="1"/>
      <c r="BB11" s="1"/>
      <c r="BC11" s="1"/>
      <c r="BD11" s="1"/>
      <c r="BE11" s="1"/>
      <c r="BF11" s="269"/>
      <c r="BG11" s="274">
        <v>21013</v>
      </c>
      <c r="BH11" s="217"/>
      <c r="BI11" s="217"/>
      <c r="BJ11" s="217"/>
      <c r="BK11" s="217"/>
      <c r="BL11" s="217"/>
      <c r="BM11" s="217"/>
      <c r="BN11" s="279"/>
      <c r="BO11" s="282">
        <v>2.9</v>
      </c>
      <c r="BP11" s="282"/>
      <c r="BQ11" s="282"/>
      <c r="BR11" s="282"/>
      <c r="BS11" s="287" t="s">
        <v>199</v>
      </c>
      <c r="BT11" s="287"/>
      <c r="BU11" s="287"/>
      <c r="BV11" s="287"/>
      <c r="BW11" s="287"/>
      <c r="BX11" s="287"/>
      <c r="BY11" s="287"/>
      <c r="BZ11" s="287"/>
      <c r="CA11" s="287"/>
      <c r="CB11" s="325"/>
      <c r="CD11" s="261" t="s">
        <v>348</v>
      </c>
      <c r="CE11" s="1"/>
      <c r="CF11" s="1"/>
      <c r="CG11" s="1"/>
      <c r="CH11" s="1"/>
      <c r="CI11" s="1"/>
      <c r="CJ11" s="1"/>
      <c r="CK11" s="1"/>
      <c r="CL11" s="1"/>
      <c r="CM11" s="1"/>
      <c r="CN11" s="1"/>
      <c r="CO11" s="1"/>
      <c r="CP11" s="1"/>
      <c r="CQ11" s="269"/>
      <c r="CR11" s="274">
        <v>666109</v>
      </c>
      <c r="CS11" s="217"/>
      <c r="CT11" s="217"/>
      <c r="CU11" s="217"/>
      <c r="CV11" s="217"/>
      <c r="CW11" s="217"/>
      <c r="CX11" s="217"/>
      <c r="CY11" s="279"/>
      <c r="CZ11" s="282">
        <v>8.3000000000000007</v>
      </c>
      <c r="DA11" s="282"/>
      <c r="DB11" s="282"/>
      <c r="DC11" s="282"/>
      <c r="DD11" s="288">
        <v>433973</v>
      </c>
      <c r="DE11" s="217"/>
      <c r="DF11" s="217"/>
      <c r="DG11" s="217"/>
      <c r="DH11" s="217"/>
      <c r="DI11" s="217"/>
      <c r="DJ11" s="217"/>
      <c r="DK11" s="217"/>
      <c r="DL11" s="217"/>
      <c r="DM11" s="217"/>
      <c r="DN11" s="217"/>
      <c r="DO11" s="217"/>
      <c r="DP11" s="279"/>
      <c r="DQ11" s="288">
        <v>165559</v>
      </c>
      <c r="DR11" s="217"/>
      <c r="DS11" s="217"/>
      <c r="DT11" s="217"/>
      <c r="DU11" s="217"/>
      <c r="DV11" s="217"/>
      <c r="DW11" s="217"/>
      <c r="DX11" s="217"/>
      <c r="DY11" s="217"/>
      <c r="DZ11" s="217"/>
      <c r="EA11" s="217"/>
      <c r="EB11" s="217"/>
      <c r="EC11" s="326"/>
    </row>
    <row r="12" spans="2:143" ht="11.25" customHeight="1">
      <c r="B12" s="261" t="s">
        <v>146</v>
      </c>
      <c r="C12" s="1"/>
      <c r="D12" s="1"/>
      <c r="E12" s="1"/>
      <c r="F12" s="1"/>
      <c r="G12" s="1"/>
      <c r="H12" s="1"/>
      <c r="I12" s="1"/>
      <c r="J12" s="1"/>
      <c r="K12" s="1"/>
      <c r="L12" s="1"/>
      <c r="M12" s="1"/>
      <c r="N12" s="1"/>
      <c r="O12" s="1"/>
      <c r="P12" s="1"/>
      <c r="Q12" s="269"/>
      <c r="R12" s="274" t="s">
        <v>199</v>
      </c>
      <c r="S12" s="217"/>
      <c r="T12" s="217"/>
      <c r="U12" s="217"/>
      <c r="V12" s="217"/>
      <c r="W12" s="217"/>
      <c r="X12" s="217"/>
      <c r="Y12" s="279"/>
      <c r="Z12" s="282" t="s">
        <v>199</v>
      </c>
      <c r="AA12" s="282"/>
      <c r="AB12" s="282"/>
      <c r="AC12" s="282"/>
      <c r="AD12" s="287" t="s">
        <v>199</v>
      </c>
      <c r="AE12" s="287"/>
      <c r="AF12" s="287"/>
      <c r="AG12" s="287"/>
      <c r="AH12" s="287"/>
      <c r="AI12" s="287"/>
      <c r="AJ12" s="287"/>
      <c r="AK12" s="287"/>
      <c r="AL12" s="283" t="s">
        <v>199</v>
      </c>
      <c r="AM12" s="238"/>
      <c r="AN12" s="238"/>
      <c r="AO12" s="296"/>
      <c r="AP12" s="261" t="s">
        <v>349</v>
      </c>
      <c r="AQ12" s="1"/>
      <c r="AR12" s="1"/>
      <c r="AS12" s="1"/>
      <c r="AT12" s="1"/>
      <c r="AU12" s="1"/>
      <c r="AV12" s="1"/>
      <c r="AW12" s="1"/>
      <c r="AX12" s="1"/>
      <c r="AY12" s="1"/>
      <c r="AZ12" s="1"/>
      <c r="BA12" s="1"/>
      <c r="BB12" s="1"/>
      <c r="BC12" s="1"/>
      <c r="BD12" s="1"/>
      <c r="BE12" s="1"/>
      <c r="BF12" s="269"/>
      <c r="BG12" s="274">
        <v>330719</v>
      </c>
      <c r="BH12" s="217"/>
      <c r="BI12" s="217"/>
      <c r="BJ12" s="217"/>
      <c r="BK12" s="217"/>
      <c r="BL12" s="217"/>
      <c r="BM12" s="217"/>
      <c r="BN12" s="279"/>
      <c r="BO12" s="282">
        <v>46.3</v>
      </c>
      <c r="BP12" s="282"/>
      <c r="BQ12" s="282"/>
      <c r="BR12" s="282"/>
      <c r="BS12" s="287" t="s">
        <v>199</v>
      </c>
      <c r="BT12" s="287"/>
      <c r="BU12" s="287"/>
      <c r="BV12" s="287"/>
      <c r="BW12" s="287"/>
      <c r="BX12" s="287"/>
      <c r="BY12" s="287"/>
      <c r="BZ12" s="287"/>
      <c r="CA12" s="287"/>
      <c r="CB12" s="325"/>
      <c r="CD12" s="261" t="s">
        <v>88</v>
      </c>
      <c r="CE12" s="1"/>
      <c r="CF12" s="1"/>
      <c r="CG12" s="1"/>
      <c r="CH12" s="1"/>
      <c r="CI12" s="1"/>
      <c r="CJ12" s="1"/>
      <c r="CK12" s="1"/>
      <c r="CL12" s="1"/>
      <c r="CM12" s="1"/>
      <c r="CN12" s="1"/>
      <c r="CO12" s="1"/>
      <c r="CP12" s="1"/>
      <c r="CQ12" s="269"/>
      <c r="CR12" s="274">
        <v>281656</v>
      </c>
      <c r="CS12" s="217"/>
      <c r="CT12" s="217"/>
      <c r="CU12" s="217"/>
      <c r="CV12" s="217"/>
      <c r="CW12" s="217"/>
      <c r="CX12" s="217"/>
      <c r="CY12" s="279"/>
      <c r="CZ12" s="282">
        <v>3.5</v>
      </c>
      <c r="DA12" s="282"/>
      <c r="DB12" s="282"/>
      <c r="DC12" s="282"/>
      <c r="DD12" s="288">
        <v>77957</v>
      </c>
      <c r="DE12" s="217"/>
      <c r="DF12" s="217"/>
      <c r="DG12" s="217"/>
      <c r="DH12" s="217"/>
      <c r="DI12" s="217"/>
      <c r="DJ12" s="217"/>
      <c r="DK12" s="217"/>
      <c r="DL12" s="217"/>
      <c r="DM12" s="217"/>
      <c r="DN12" s="217"/>
      <c r="DO12" s="217"/>
      <c r="DP12" s="279"/>
      <c r="DQ12" s="288">
        <v>88158</v>
      </c>
      <c r="DR12" s="217"/>
      <c r="DS12" s="217"/>
      <c r="DT12" s="217"/>
      <c r="DU12" s="217"/>
      <c r="DV12" s="217"/>
      <c r="DW12" s="217"/>
      <c r="DX12" s="217"/>
      <c r="DY12" s="217"/>
      <c r="DZ12" s="217"/>
      <c r="EA12" s="217"/>
      <c r="EB12" s="217"/>
      <c r="EC12" s="326"/>
    </row>
    <row r="13" spans="2:143" ht="11.25" customHeight="1">
      <c r="B13" s="261" t="s">
        <v>350</v>
      </c>
      <c r="C13" s="1"/>
      <c r="D13" s="1"/>
      <c r="E13" s="1"/>
      <c r="F13" s="1"/>
      <c r="G13" s="1"/>
      <c r="H13" s="1"/>
      <c r="I13" s="1"/>
      <c r="J13" s="1"/>
      <c r="K13" s="1"/>
      <c r="L13" s="1"/>
      <c r="M13" s="1"/>
      <c r="N13" s="1"/>
      <c r="O13" s="1"/>
      <c r="P13" s="1"/>
      <c r="Q13" s="269"/>
      <c r="R13" s="274" t="s">
        <v>199</v>
      </c>
      <c r="S13" s="217"/>
      <c r="T13" s="217"/>
      <c r="U13" s="217"/>
      <c r="V13" s="217"/>
      <c r="W13" s="217"/>
      <c r="X13" s="217"/>
      <c r="Y13" s="279"/>
      <c r="Z13" s="282" t="s">
        <v>199</v>
      </c>
      <c r="AA13" s="282"/>
      <c r="AB13" s="282"/>
      <c r="AC13" s="282"/>
      <c r="AD13" s="287" t="s">
        <v>199</v>
      </c>
      <c r="AE13" s="287"/>
      <c r="AF13" s="287"/>
      <c r="AG13" s="287"/>
      <c r="AH13" s="287"/>
      <c r="AI13" s="287"/>
      <c r="AJ13" s="287"/>
      <c r="AK13" s="287"/>
      <c r="AL13" s="283" t="s">
        <v>199</v>
      </c>
      <c r="AM13" s="238"/>
      <c r="AN13" s="238"/>
      <c r="AO13" s="296"/>
      <c r="AP13" s="261" t="s">
        <v>352</v>
      </c>
      <c r="AQ13" s="1"/>
      <c r="AR13" s="1"/>
      <c r="AS13" s="1"/>
      <c r="AT13" s="1"/>
      <c r="AU13" s="1"/>
      <c r="AV13" s="1"/>
      <c r="AW13" s="1"/>
      <c r="AX13" s="1"/>
      <c r="AY13" s="1"/>
      <c r="AZ13" s="1"/>
      <c r="BA13" s="1"/>
      <c r="BB13" s="1"/>
      <c r="BC13" s="1"/>
      <c r="BD13" s="1"/>
      <c r="BE13" s="1"/>
      <c r="BF13" s="269"/>
      <c r="BG13" s="274">
        <v>324018</v>
      </c>
      <c r="BH13" s="217"/>
      <c r="BI13" s="217"/>
      <c r="BJ13" s="217"/>
      <c r="BK13" s="217"/>
      <c r="BL13" s="217"/>
      <c r="BM13" s="217"/>
      <c r="BN13" s="279"/>
      <c r="BO13" s="282">
        <v>45.4</v>
      </c>
      <c r="BP13" s="282"/>
      <c r="BQ13" s="282"/>
      <c r="BR13" s="282"/>
      <c r="BS13" s="287" t="s">
        <v>199</v>
      </c>
      <c r="BT13" s="287"/>
      <c r="BU13" s="287"/>
      <c r="BV13" s="287"/>
      <c r="BW13" s="287"/>
      <c r="BX13" s="287"/>
      <c r="BY13" s="287"/>
      <c r="BZ13" s="287"/>
      <c r="CA13" s="287"/>
      <c r="CB13" s="325"/>
      <c r="CD13" s="261" t="s">
        <v>354</v>
      </c>
      <c r="CE13" s="1"/>
      <c r="CF13" s="1"/>
      <c r="CG13" s="1"/>
      <c r="CH13" s="1"/>
      <c r="CI13" s="1"/>
      <c r="CJ13" s="1"/>
      <c r="CK13" s="1"/>
      <c r="CL13" s="1"/>
      <c r="CM13" s="1"/>
      <c r="CN13" s="1"/>
      <c r="CO13" s="1"/>
      <c r="CP13" s="1"/>
      <c r="CQ13" s="269"/>
      <c r="CR13" s="274">
        <v>944663</v>
      </c>
      <c r="CS13" s="217"/>
      <c r="CT13" s="217"/>
      <c r="CU13" s="217"/>
      <c r="CV13" s="217"/>
      <c r="CW13" s="217"/>
      <c r="CX13" s="217"/>
      <c r="CY13" s="279"/>
      <c r="CZ13" s="282">
        <v>11.8</v>
      </c>
      <c r="DA13" s="282"/>
      <c r="DB13" s="282"/>
      <c r="DC13" s="282"/>
      <c r="DD13" s="288">
        <v>494872</v>
      </c>
      <c r="DE13" s="217"/>
      <c r="DF13" s="217"/>
      <c r="DG13" s="217"/>
      <c r="DH13" s="217"/>
      <c r="DI13" s="217"/>
      <c r="DJ13" s="217"/>
      <c r="DK13" s="217"/>
      <c r="DL13" s="217"/>
      <c r="DM13" s="217"/>
      <c r="DN13" s="217"/>
      <c r="DO13" s="217"/>
      <c r="DP13" s="279"/>
      <c r="DQ13" s="288">
        <v>381483</v>
      </c>
      <c r="DR13" s="217"/>
      <c r="DS13" s="217"/>
      <c r="DT13" s="217"/>
      <c r="DU13" s="217"/>
      <c r="DV13" s="217"/>
      <c r="DW13" s="217"/>
      <c r="DX13" s="217"/>
      <c r="DY13" s="217"/>
      <c r="DZ13" s="217"/>
      <c r="EA13" s="217"/>
      <c r="EB13" s="217"/>
      <c r="EC13" s="326"/>
    </row>
    <row r="14" spans="2:143" ht="11.25" customHeight="1">
      <c r="B14" s="261" t="s">
        <v>325</v>
      </c>
      <c r="C14" s="1"/>
      <c r="D14" s="1"/>
      <c r="E14" s="1"/>
      <c r="F14" s="1"/>
      <c r="G14" s="1"/>
      <c r="H14" s="1"/>
      <c r="I14" s="1"/>
      <c r="J14" s="1"/>
      <c r="K14" s="1"/>
      <c r="L14" s="1"/>
      <c r="M14" s="1"/>
      <c r="N14" s="1"/>
      <c r="O14" s="1"/>
      <c r="P14" s="1"/>
      <c r="Q14" s="269"/>
      <c r="R14" s="274" t="s">
        <v>199</v>
      </c>
      <c r="S14" s="217"/>
      <c r="T14" s="217"/>
      <c r="U14" s="217"/>
      <c r="V14" s="217"/>
      <c r="W14" s="217"/>
      <c r="X14" s="217"/>
      <c r="Y14" s="279"/>
      <c r="Z14" s="282" t="s">
        <v>199</v>
      </c>
      <c r="AA14" s="282"/>
      <c r="AB14" s="282"/>
      <c r="AC14" s="282"/>
      <c r="AD14" s="287" t="s">
        <v>199</v>
      </c>
      <c r="AE14" s="287"/>
      <c r="AF14" s="287"/>
      <c r="AG14" s="287"/>
      <c r="AH14" s="287"/>
      <c r="AI14" s="287"/>
      <c r="AJ14" s="287"/>
      <c r="AK14" s="287"/>
      <c r="AL14" s="283" t="s">
        <v>199</v>
      </c>
      <c r="AM14" s="238"/>
      <c r="AN14" s="238"/>
      <c r="AO14" s="296"/>
      <c r="AP14" s="261" t="s">
        <v>216</v>
      </c>
      <c r="AQ14" s="1"/>
      <c r="AR14" s="1"/>
      <c r="AS14" s="1"/>
      <c r="AT14" s="1"/>
      <c r="AU14" s="1"/>
      <c r="AV14" s="1"/>
      <c r="AW14" s="1"/>
      <c r="AX14" s="1"/>
      <c r="AY14" s="1"/>
      <c r="AZ14" s="1"/>
      <c r="BA14" s="1"/>
      <c r="BB14" s="1"/>
      <c r="BC14" s="1"/>
      <c r="BD14" s="1"/>
      <c r="BE14" s="1"/>
      <c r="BF14" s="269"/>
      <c r="BG14" s="274">
        <v>18145</v>
      </c>
      <c r="BH14" s="217"/>
      <c r="BI14" s="217"/>
      <c r="BJ14" s="217"/>
      <c r="BK14" s="217"/>
      <c r="BL14" s="217"/>
      <c r="BM14" s="217"/>
      <c r="BN14" s="279"/>
      <c r="BO14" s="282">
        <v>2.5</v>
      </c>
      <c r="BP14" s="282"/>
      <c r="BQ14" s="282"/>
      <c r="BR14" s="282"/>
      <c r="BS14" s="287" t="s">
        <v>199</v>
      </c>
      <c r="BT14" s="287"/>
      <c r="BU14" s="287"/>
      <c r="BV14" s="287"/>
      <c r="BW14" s="287"/>
      <c r="BX14" s="287"/>
      <c r="BY14" s="287"/>
      <c r="BZ14" s="287"/>
      <c r="CA14" s="287"/>
      <c r="CB14" s="325"/>
      <c r="CD14" s="261" t="s">
        <v>62</v>
      </c>
      <c r="CE14" s="1"/>
      <c r="CF14" s="1"/>
      <c r="CG14" s="1"/>
      <c r="CH14" s="1"/>
      <c r="CI14" s="1"/>
      <c r="CJ14" s="1"/>
      <c r="CK14" s="1"/>
      <c r="CL14" s="1"/>
      <c r="CM14" s="1"/>
      <c r="CN14" s="1"/>
      <c r="CO14" s="1"/>
      <c r="CP14" s="1"/>
      <c r="CQ14" s="269"/>
      <c r="CR14" s="274">
        <v>693628</v>
      </c>
      <c r="CS14" s="217"/>
      <c r="CT14" s="217"/>
      <c r="CU14" s="217"/>
      <c r="CV14" s="217"/>
      <c r="CW14" s="217"/>
      <c r="CX14" s="217"/>
      <c r="CY14" s="279"/>
      <c r="CZ14" s="282">
        <v>8.6999999999999993</v>
      </c>
      <c r="DA14" s="282"/>
      <c r="DB14" s="282"/>
      <c r="DC14" s="282"/>
      <c r="DD14" s="288">
        <v>329677</v>
      </c>
      <c r="DE14" s="217"/>
      <c r="DF14" s="217"/>
      <c r="DG14" s="217"/>
      <c r="DH14" s="217"/>
      <c r="DI14" s="217"/>
      <c r="DJ14" s="217"/>
      <c r="DK14" s="217"/>
      <c r="DL14" s="217"/>
      <c r="DM14" s="217"/>
      <c r="DN14" s="217"/>
      <c r="DO14" s="217"/>
      <c r="DP14" s="279"/>
      <c r="DQ14" s="288">
        <v>219705</v>
      </c>
      <c r="DR14" s="217"/>
      <c r="DS14" s="217"/>
      <c r="DT14" s="217"/>
      <c r="DU14" s="217"/>
      <c r="DV14" s="217"/>
      <c r="DW14" s="217"/>
      <c r="DX14" s="217"/>
      <c r="DY14" s="217"/>
      <c r="DZ14" s="217"/>
      <c r="EA14" s="217"/>
      <c r="EB14" s="217"/>
      <c r="EC14" s="326"/>
    </row>
    <row r="15" spans="2:143" ht="11.25" customHeight="1">
      <c r="B15" s="261" t="s">
        <v>355</v>
      </c>
      <c r="C15" s="1"/>
      <c r="D15" s="1"/>
      <c r="E15" s="1"/>
      <c r="F15" s="1"/>
      <c r="G15" s="1"/>
      <c r="H15" s="1"/>
      <c r="I15" s="1"/>
      <c r="J15" s="1"/>
      <c r="K15" s="1"/>
      <c r="L15" s="1"/>
      <c r="M15" s="1"/>
      <c r="N15" s="1"/>
      <c r="O15" s="1"/>
      <c r="P15" s="1"/>
      <c r="Q15" s="269"/>
      <c r="R15" s="274">
        <v>11935</v>
      </c>
      <c r="S15" s="217"/>
      <c r="T15" s="217"/>
      <c r="U15" s="217"/>
      <c r="V15" s="217"/>
      <c r="W15" s="217"/>
      <c r="X15" s="217"/>
      <c r="Y15" s="279"/>
      <c r="Z15" s="282">
        <v>0.1</v>
      </c>
      <c r="AA15" s="282"/>
      <c r="AB15" s="282"/>
      <c r="AC15" s="282"/>
      <c r="AD15" s="287">
        <v>11935</v>
      </c>
      <c r="AE15" s="287"/>
      <c r="AF15" s="287"/>
      <c r="AG15" s="287"/>
      <c r="AH15" s="287"/>
      <c r="AI15" s="287"/>
      <c r="AJ15" s="287"/>
      <c r="AK15" s="287"/>
      <c r="AL15" s="283">
        <v>0.3</v>
      </c>
      <c r="AM15" s="238"/>
      <c r="AN15" s="238"/>
      <c r="AO15" s="296"/>
      <c r="AP15" s="261" t="s">
        <v>356</v>
      </c>
      <c r="AQ15" s="1"/>
      <c r="AR15" s="1"/>
      <c r="AS15" s="1"/>
      <c r="AT15" s="1"/>
      <c r="AU15" s="1"/>
      <c r="AV15" s="1"/>
      <c r="AW15" s="1"/>
      <c r="AX15" s="1"/>
      <c r="AY15" s="1"/>
      <c r="AZ15" s="1"/>
      <c r="BA15" s="1"/>
      <c r="BB15" s="1"/>
      <c r="BC15" s="1"/>
      <c r="BD15" s="1"/>
      <c r="BE15" s="1"/>
      <c r="BF15" s="269"/>
      <c r="BG15" s="274">
        <v>52424</v>
      </c>
      <c r="BH15" s="217"/>
      <c r="BI15" s="217"/>
      <c r="BJ15" s="217"/>
      <c r="BK15" s="217"/>
      <c r="BL15" s="217"/>
      <c r="BM15" s="217"/>
      <c r="BN15" s="279"/>
      <c r="BO15" s="282">
        <v>7.3</v>
      </c>
      <c r="BP15" s="282"/>
      <c r="BQ15" s="282"/>
      <c r="BR15" s="282"/>
      <c r="BS15" s="287" t="s">
        <v>199</v>
      </c>
      <c r="BT15" s="287"/>
      <c r="BU15" s="287"/>
      <c r="BV15" s="287"/>
      <c r="BW15" s="287"/>
      <c r="BX15" s="287"/>
      <c r="BY15" s="287"/>
      <c r="BZ15" s="287"/>
      <c r="CA15" s="287"/>
      <c r="CB15" s="325"/>
      <c r="CD15" s="261" t="s">
        <v>358</v>
      </c>
      <c r="CE15" s="1"/>
      <c r="CF15" s="1"/>
      <c r="CG15" s="1"/>
      <c r="CH15" s="1"/>
      <c r="CI15" s="1"/>
      <c r="CJ15" s="1"/>
      <c r="CK15" s="1"/>
      <c r="CL15" s="1"/>
      <c r="CM15" s="1"/>
      <c r="CN15" s="1"/>
      <c r="CO15" s="1"/>
      <c r="CP15" s="1"/>
      <c r="CQ15" s="269"/>
      <c r="CR15" s="274">
        <v>1053873</v>
      </c>
      <c r="CS15" s="217"/>
      <c r="CT15" s="217"/>
      <c r="CU15" s="217"/>
      <c r="CV15" s="217"/>
      <c r="CW15" s="217"/>
      <c r="CX15" s="217"/>
      <c r="CY15" s="279"/>
      <c r="CZ15" s="282">
        <v>13.2</v>
      </c>
      <c r="DA15" s="282"/>
      <c r="DB15" s="282"/>
      <c r="DC15" s="282"/>
      <c r="DD15" s="288">
        <v>374805</v>
      </c>
      <c r="DE15" s="217"/>
      <c r="DF15" s="217"/>
      <c r="DG15" s="217"/>
      <c r="DH15" s="217"/>
      <c r="DI15" s="217"/>
      <c r="DJ15" s="217"/>
      <c r="DK15" s="217"/>
      <c r="DL15" s="217"/>
      <c r="DM15" s="217"/>
      <c r="DN15" s="217"/>
      <c r="DO15" s="217"/>
      <c r="DP15" s="279"/>
      <c r="DQ15" s="288">
        <v>544051</v>
      </c>
      <c r="DR15" s="217"/>
      <c r="DS15" s="217"/>
      <c r="DT15" s="217"/>
      <c r="DU15" s="217"/>
      <c r="DV15" s="217"/>
      <c r="DW15" s="217"/>
      <c r="DX15" s="217"/>
      <c r="DY15" s="217"/>
      <c r="DZ15" s="217"/>
      <c r="EA15" s="217"/>
      <c r="EB15" s="217"/>
      <c r="EC15" s="326"/>
    </row>
    <row r="16" spans="2:143" ht="11.25" customHeight="1">
      <c r="B16" s="261" t="s">
        <v>359</v>
      </c>
      <c r="C16" s="1"/>
      <c r="D16" s="1"/>
      <c r="E16" s="1"/>
      <c r="F16" s="1"/>
      <c r="G16" s="1"/>
      <c r="H16" s="1"/>
      <c r="I16" s="1"/>
      <c r="J16" s="1"/>
      <c r="K16" s="1"/>
      <c r="L16" s="1"/>
      <c r="M16" s="1"/>
      <c r="N16" s="1"/>
      <c r="O16" s="1"/>
      <c r="P16" s="1"/>
      <c r="Q16" s="269"/>
      <c r="R16" s="274">
        <v>12129</v>
      </c>
      <c r="S16" s="217"/>
      <c r="T16" s="217"/>
      <c r="U16" s="217"/>
      <c r="V16" s="217"/>
      <c r="W16" s="217"/>
      <c r="X16" s="217"/>
      <c r="Y16" s="279"/>
      <c r="Z16" s="282">
        <v>0.1</v>
      </c>
      <c r="AA16" s="282"/>
      <c r="AB16" s="282"/>
      <c r="AC16" s="282"/>
      <c r="AD16" s="287">
        <v>12129</v>
      </c>
      <c r="AE16" s="287"/>
      <c r="AF16" s="287"/>
      <c r="AG16" s="287"/>
      <c r="AH16" s="287"/>
      <c r="AI16" s="287"/>
      <c r="AJ16" s="287"/>
      <c r="AK16" s="287"/>
      <c r="AL16" s="283">
        <v>0.3</v>
      </c>
      <c r="AM16" s="238"/>
      <c r="AN16" s="238"/>
      <c r="AO16" s="296"/>
      <c r="AP16" s="261" t="s">
        <v>360</v>
      </c>
      <c r="AQ16" s="1"/>
      <c r="AR16" s="1"/>
      <c r="AS16" s="1"/>
      <c r="AT16" s="1"/>
      <c r="AU16" s="1"/>
      <c r="AV16" s="1"/>
      <c r="AW16" s="1"/>
      <c r="AX16" s="1"/>
      <c r="AY16" s="1"/>
      <c r="AZ16" s="1"/>
      <c r="BA16" s="1"/>
      <c r="BB16" s="1"/>
      <c r="BC16" s="1"/>
      <c r="BD16" s="1"/>
      <c r="BE16" s="1"/>
      <c r="BF16" s="269"/>
      <c r="BG16" s="274" t="s">
        <v>199</v>
      </c>
      <c r="BH16" s="217"/>
      <c r="BI16" s="217"/>
      <c r="BJ16" s="217"/>
      <c r="BK16" s="217"/>
      <c r="BL16" s="217"/>
      <c r="BM16" s="217"/>
      <c r="BN16" s="279"/>
      <c r="BO16" s="282" t="s">
        <v>199</v>
      </c>
      <c r="BP16" s="282"/>
      <c r="BQ16" s="282"/>
      <c r="BR16" s="282"/>
      <c r="BS16" s="287" t="s">
        <v>199</v>
      </c>
      <c r="BT16" s="287"/>
      <c r="BU16" s="287"/>
      <c r="BV16" s="287"/>
      <c r="BW16" s="287"/>
      <c r="BX16" s="287"/>
      <c r="BY16" s="287"/>
      <c r="BZ16" s="287"/>
      <c r="CA16" s="287"/>
      <c r="CB16" s="325"/>
      <c r="CD16" s="261" t="s">
        <v>361</v>
      </c>
      <c r="CE16" s="1"/>
      <c r="CF16" s="1"/>
      <c r="CG16" s="1"/>
      <c r="CH16" s="1"/>
      <c r="CI16" s="1"/>
      <c r="CJ16" s="1"/>
      <c r="CK16" s="1"/>
      <c r="CL16" s="1"/>
      <c r="CM16" s="1"/>
      <c r="CN16" s="1"/>
      <c r="CO16" s="1"/>
      <c r="CP16" s="1"/>
      <c r="CQ16" s="269"/>
      <c r="CR16" s="274" t="s">
        <v>199</v>
      </c>
      <c r="CS16" s="217"/>
      <c r="CT16" s="217"/>
      <c r="CU16" s="217"/>
      <c r="CV16" s="217"/>
      <c r="CW16" s="217"/>
      <c r="CX16" s="217"/>
      <c r="CY16" s="279"/>
      <c r="CZ16" s="282" t="s">
        <v>199</v>
      </c>
      <c r="DA16" s="282"/>
      <c r="DB16" s="282"/>
      <c r="DC16" s="282"/>
      <c r="DD16" s="288" t="s">
        <v>199</v>
      </c>
      <c r="DE16" s="217"/>
      <c r="DF16" s="217"/>
      <c r="DG16" s="217"/>
      <c r="DH16" s="217"/>
      <c r="DI16" s="217"/>
      <c r="DJ16" s="217"/>
      <c r="DK16" s="217"/>
      <c r="DL16" s="217"/>
      <c r="DM16" s="217"/>
      <c r="DN16" s="217"/>
      <c r="DO16" s="217"/>
      <c r="DP16" s="279"/>
      <c r="DQ16" s="288" t="s">
        <v>199</v>
      </c>
      <c r="DR16" s="217"/>
      <c r="DS16" s="217"/>
      <c r="DT16" s="217"/>
      <c r="DU16" s="217"/>
      <c r="DV16" s="217"/>
      <c r="DW16" s="217"/>
      <c r="DX16" s="217"/>
      <c r="DY16" s="217"/>
      <c r="DZ16" s="217"/>
      <c r="EA16" s="217"/>
      <c r="EB16" s="217"/>
      <c r="EC16" s="326"/>
    </row>
    <row r="17" spans="2:133" ht="11.25" customHeight="1">
      <c r="B17" s="261" t="s">
        <v>362</v>
      </c>
      <c r="C17" s="1"/>
      <c r="D17" s="1"/>
      <c r="E17" s="1"/>
      <c r="F17" s="1"/>
      <c r="G17" s="1"/>
      <c r="H17" s="1"/>
      <c r="I17" s="1"/>
      <c r="J17" s="1"/>
      <c r="K17" s="1"/>
      <c r="L17" s="1"/>
      <c r="M17" s="1"/>
      <c r="N17" s="1"/>
      <c r="O17" s="1"/>
      <c r="P17" s="1"/>
      <c r="Q17" s="269"/>
      <c r="R17" s="274">
        <v>24372</v>
      </c>
      <c r="S17" s="217"/>
      <c r="T17" s="217"/>
      <c r="U17" s="217"/>
      <c r="V17" s="217"/>
      <c r="W17" s="217"/>
      <c r="X17" s="217"/>
      <c r="Y17" s="279"/>
      <c r="Z17" s="282">
        <v>0.3</v>
      </c>
      <c r="AA17" s="282"/>
      <c r="AB17" s="282"/>
      <c r="AC17" s="282"/>
      <c r="AD17" s="287">
        <v>24372</v>
      </c>
      <c r="AE17" s="287"/>
      <c r="AF17" s="287"/>
      <c r="AG17" s="287"/>
      <c r="AH17" s="287"/>
      <c r="AI17" s="287"/>
      <c r="AJ17" s="287"/>
      <c r="AK17" s="287"/>
      <c r="AL17" s="283">
        <v>0.6</v>
      </c>
      <c r="AM17" s="238"/>
      <c r="AN17" s="238"/>
      <c r="AO17" s="296"/>
      <c r="AP17" s="261" t="s">
        <v>363</v>
      </c>
      <c r="AQ17" s="1"/>
      <c r="AR17" s="1"/>
      <c r="AS17" s="1"/>
      <c r="AT17" s="1"/>
      <c r="AU17" s="1"/>
      <c r="AV17" s="1"/>
      <c r="AW17" s="1"/>
      <c r="AX17" s="1"/>
      <c r="AY17" s="1"/>
      <c r="AZ17" s="1"/>
      <c r="BA17" s="1"/>
      <c r="BB17" s="1"/>
      <c r="BC17" s="1"/>
      <c r="BD17" s="1"/>
      <c r="BE17" s="1"/>
      <c r="BF17" s="269"/>
      <c r="BG17" s="274" t="s">
        <v>199</v>
      </c>
      <c r="BH17" s="217"/>
      <c r="BI17" s="217"/>
      <c r="BJ17" s="217"/>
      <c r="BK17" s="217"/>
      <c r="BL17" s="217"/>
      <c r="BM17" s="217"/>
      <c r="BN17" s="279"/>
      <c r="BO17" s="282" t="s">
        <v>199</v>
      </c>
      <c r="BP17" s="282"/>
      <c r="BQ17" s="282"/>
      <c r="BR17" s="282"/>
      <c r="BS17" s="287" t="s">
        <v>199</v>
      </c>
      <c r="BT17" s="287"/>
      <c r="BU17" s="287"/>
      <c r="BV17" s="287"/>
      <c r="BW17" s="287"/>
      <c r="BX17" s="287"/>
      <c r="BY17" s="287"/>
      <c r="BZ17" s="287"/>
      <c r="CA17" s="287"/>
      <c r="CB17" s="325"/>
      <c r="CD17" s="261" t="s">
        <v>365</v>
      </c>
      <c r="CE17" s="1"/>
      <c r="CF17" s="1"/>
      <c r="CG17" s="1"/>
      <c r="CH17" s="1"/>
      <c r="CI17" s="1"/>
      <c r="CJ17" s="1"/>
      <c r="CK17" s="1"/>
      <c r="CL17" s="1"/>
      <c r="CM17" s="1"/>
      <c r="CN17" s="1"/>
      <c r="CO17" s="1"/>
      <c r="CP17" s="1"/>
      <c r="CQ17" s="269"/>
      <c r="CR17" s="274">
        <v>823501</v>
      </c>
      <c r="CS17" s="217"/>
      <c r="CT17" s="217"/>
      <c r="CU17" s="217"/>
      <c r="CV17" s="217"/>
      <c r="CW17" s="217"/>
      <c r="CX17" s="217"/>
      <c r="CY17" s="279"/>
      <c r="CZ17" s="282">
        <v>10.3</v>
      </c>
      <c r="DA17" s="282"/>
      <c r="DB17" s="282"/>
      <c r="DC17" s="282"/>
      <c r="DD17" s="288" t="s">
        <v>199</v>
      </c>
      <c r="DE17" s="217"/>
      <c r="DF17" s="217"/>
      <c r="DG17" s="217"/>
      <c r="DH17" s="217"/>
      <c r="DI17" s="217"/>
      <c r="DJ17" s="217"/>
      <c r="DK17" s="217"/>
      <c r="DL17" s="217"/>
      <c r="DM17" s="217"/>
      <c r="DN17" s="217"/>
      <c r="DO17" s="217"/>
      <c r="DP17" s="279"/>
      <c r="DQ17" s="288">
        <v>781031</v>
      </c>
      <c r="DR17" s="217"/>
      <c r="DS17" s="217"/>
      <c r="DT17" s="217"/>
      <c r="DU17" s="217"/>
      <c r="DV17" s="217"/>
      <c r="DW17" s="217"/>
      <c r="DX17" s="217"/>
      <c r="DY17" s="217"/>
      <c r="DZ17" s="217"/>
      <c r="EA17" s="217"/>
      <c r="EB17" s="217"/>
      <c r="EC17" s="326"/>
    </row>
    <row r="18" spans="2:133" ht="11.25" customHeight="1">
      <c r="B18" s="261" t="s">
        <v>219</v>
      </c>
      <c r="C18" s="1"/>
      <c r="D18" s="1"/>
      <c r="E18" s="1"/>
      <c r="F18" s="1"/>
      <c r="G18" s="1"/>
      <c r="H18" s="1"/>
      <c r="I18" s="1"/>
      <c r="J18" s="1"/>
      <c r="K18" s="1"/>
      <c r="L18" s="1"/>
      <c r="M18" s="1"/>
      <c r="N18" s="1"/>
      <c r="O18" s="1"/>
      <c r="P18" s="1"/>
      <c r="Q18" s="269"/>
      <c r="R18" s="274">
        <v>2645</v>
      </c>
      <c r="S18" s="217"/>
      <c r="T18" s="217"/>
      <c r="U18" s="217"/>
      <c r="V18" s="217"/>
      <c r="W18" s="217"/>
      <c r="X18" s="217"/>
      <c r="Y18" s="279"/>
      <c r="Z18" s="282">
        <v>0</v>
      </c>
      <c r="AA18" s="282"/>
      <c r="AB18" s="282"/>
      <c r="AC18" s="282"/>
      <c r="AD18" s="287">
        <v>2645</v>
      </c>
      <c r="AE18" s="287"/>
      <c r="AF18" s="287"/>
      <c r="AG18" s="287"/>
      <c r="AH18" s="287"/>
      <c r="AI18" s="287"/>
      <c r="AJ18" s="287"/>
      <c r="AK18" s="287"/>
      <c r="AL18" s="283">
        <v>0.1</v>
      </c>
      <c r="AM18" s="238"/>
      <c r="AN18" s="238"/>
      <c r="AO18" s="296"/>
      <c r="AP18" s="261" t="s">
        <v>98</v>
      </c>
      <c r="AQ18" s="1"/>
      <c r="AR18" s="1"/>
      <c r="AS18" s="1"/>
      <c r="AT18" s="1"/>
      <c r="AU18" s="1"/>
      <c r="AV18" s="1"/>
      <c r="AW18" s="1"/>
      <c r="AX18" s="1"/>
      <c r="AY18" s="1"/>
      <c r="AZ18" s="1"/>
      <c r="BA18" s="1"/>
      <c r="BB18" s="1"/>
      <c r="BC18" s="1"/>
      <c r="BD18" s="1"/>
      <c r="BE18" s="1"/>
      <c r="BF18" s="269"/>
      <c r="BG18" s="274" t="s">
        <v>199</v>
      </c>
      <c r="BH18" s="217"/>
      <c r="BI18" s="217"/>
      <c r="BJ18" s="217"/>
      <c r="BK18" s="217"/>
      <c r="BL18" s="217"/>
      <c r="BM18" s="217"/>
      <c r="BN18" s="279"/>
      <c r="BO18" s="282" t="s">
        <v>199</v>
      </c>
      <c r="BP18" s="282"/>
      <c r="BQ18" s="282"/>
      <c r="BR18" s="282"/>
      <c r="BS18" s="287" t="s">
        <v>199</v>
      </c>
      <c r="BT18" s="287"/>
      <c r="BU18" s="287"/>
      <c r="BV18" s="287"/>
      <c r="BW18" s="287"/>
      <c r="BX18" s="287"/>
      <c r="BY18" s="287"/>
      <c r="BZ18" s="287"/>
      <c r="CA18" s="287"/>
      <c r="CB18" s="325"/>
      <c r="CD18" s="261" t="s">
        <v>366</v>
      </c>
      <c r="CE18" s="1"/>
      <c r="CF18" s="1"/>
      <c r="CG18" s="1"/>
      <c r="CH18" s="1"/>
      <c r="CI18" s="1"/>
      <c r="CJ18" s="1"/>
      <c r="CK18" s="1"/>
      <c r="CL18" s="1"/>
      <c r="CM18" s="1"/>
      <c r="CN18" s="1"/>
      <c r="CO18" s="1"/>
      <c r="CP18" s="1"/>
      <c r="CQ18" s="269"/>
      <c r="CR18" s="274" t="s">
        <v>199</v>
      </c>
      <c r="CS18" s="217"/>
      <c r="CT18" s="217"/>
      <c r="CU18" s="217"/>
      <c r="CV18" s="217"/>
      <c r="CW18" s="217"/>
      <c r="CX18" s="217"/>
      <c r="CY18" s="279"/>
      <c r="CZ18" s="282" t="s">
        <v>199</v>
      </c>
      <c r="DA18" s="282"/>
      <c r="DB18" s="282"/>
      <c r="DC18" s="282"/>
      <c r="DD18" s="288" t="s">
        <v>199</v>
      </c>
      <c r="DE18" s="217"/>
      <c r="DF18" s="217"/>
      <c r="DG18" s="217"/>
      <c r="DH18" s="217"/>
      <c r="DI18" s="217"/>
      <c r="DJ18" s="217"/>
      <c r="DK18" s="217"/>
      <c r="DL18" s="217"/>
      <c r="DM18" s="217"/>
      <c r="DN18" s="217"/>
      <c r="DO18" s="217"/>
      <c r="DP18" s="279"/>
      <c r="DQ18" s="288" t="s">
        <v>199</v>
      </c>
      <c r="DR18" s="217"/>
      <c r="DS18" s="217"/>
      <c r="DT18" s="217"/>
      <c r="DU18" s="217"/>
      <c r="DV18" s="217"/>
      <c r="DW18" s="217"/>
      <c r="DX18" s="217"/>
      <c r="DY18" s="217"/>
      <c r="DZ18" s="217"/>
      <c r="EA18" s="217"/>
      <c r="EB18" s="217"/>
      <c r="EC18" s="326"/>
    </row>
    <row r="19" spans="2:133" ht="11.25" customHeight="1">
      <c r="B19" s="261" t="s">
        <v>367</v>
      </c>
      <c r="C19" s="1"/>
      <c r="D19" s="1"/>
      <c r="E19" s="1"/>
      <c r="F19" s="1"/>
      <c r="G19" s="1"/>
      <c r="H19" s="1"/>
      <c r="I19" s="1"/>
      <c r="J19" s="1"/>
      <c r="K19" s="1"/>
      <c r="L19" s="1"/>
      <c r="M19" s="1"/>
      <c r="N19" s="1"/>
      <c r="O19" s="1"/>
      <c r="P19" s="1"/>
      <c r="Q19" s="269"/>
      <c r="R19" s="274">
        <v>21727</v>
      </c>
      <c r="S19" s="217"/>
      <c r="T19" s="217"/>
      <c r="U19" s="217"/>
      <c r="V19" s="217"/>
      <c r="W19" s="217"/>
      <c r="X19" s="217"/>
      <c r="Y19" s="279"/>
      <c r="Z19" s="282">
        <v>0.3</v>
      </c>
      <c r="AA19" s="282"/>
      <c r="AB19" s="282"/>
      <c r="AC19" s="282"/>
      <c r="AD19" s="287">
        <v>21727</v>
      </c>
      <c r="AE19" s="287"/>
      <c r="AF19" s="287"/>
      <c r="AG19" s="287"/>
      <c r="AH19" s="287"/>
      <c r="AI19" s="287"/>
      <c r="AJ19" s="287"/>
      <c r="AK19" s="287"/>
      <c r="AL19" s="283">
        <v>0.5</v>
      </c>
      <c r="AM19" s="238"/>
      <c r="AN19" s="238"/>
      <c r="AO19" s="296"/>
      <c r="AP19" s="261" t="s">
        <v>253</v>
      </c>
      <c r="AQ19" s="1"/>
      <c r="AR19" s="1"/>
      <c r="AS19" s="1"/>
      <c r="AT19" s="1"/>
      <c r="AU19" s="1"/>
      <c r="AV19" s="1"/>
      <c r="AW19" s="1"/>
      <c r="AX19" s="1"/>
      <c r="AY19" s="1"/>
      <c r="AZ19" s="1"/>
      <c r="BA19" s="1"/>
      <c r="BB19" s="1"/>
      <c r="BC19" s="1"/>
      <c r="BD19" s="1"/>
      <c r="BE19" s="1"/>
      <c r="BF19" s="269"/>
      <c r="BG19" s="274" t="s">
        <v>199</v>
      </c>
      <c r="BH19" s="217"/>
      <c r="BI19" s="217"/>
      <c r="BJ19" s="217"/>
      <c r="BK19" s="217"/>
      <c r="BL19" s="217"/>
      <c r="BM19" s="217"/>
      <c r="BN19" s="279"/>
      <c r="BO19" s="282" t="s">
        <v>199</v>
      </c>
      <c r="BP19" s="282"/>
      <c r="BQ19" s="282"/>
      <c r="BR19" s="282"/>
      <c r="BS19" s="287" t="s">
        <v>199</v>
      </c>
      <c r="BT19" s="287"/>
      <c r="BU19" s="287"/>
      <c r="BV19" s="287"/>
      <c r="BW19" s="287"/>
      <c r="BX19" s="287"/>
      <c r="BY19" s="287"/>
      <c r="BZ19" s="287"/>
      <c r="CA19" s="287"/>
      <c r="CB19" s="325"/>
      <c r="CD19" s="261" t="s">
        <v>369</v>
      </c>
      <c r="CE19" s="1"/>
      <c r="CF19" s="1"/>
      <c r="CG19" s="1"/>
      <c r="CH19" s="1"/>
      <c r="CI19" s="1"/>
      <c r="CJ19" s="1"/>
      <c r="CK19" s="1"/>
      <c r="CL19" s="1"/>
      <c r="CM19" s="1"/>
      <c r="CN19" s="1"/>
      <c r="CO19" s="1"/>
      <c r="CP19" s="1"/>
      <c r="CQ19" s="269"/>
      <c r="CR19" s="274" t="s">
        <v>199</v>
      </c>
      <c r="CS19" s="217"/>
      <c r="CT19" s="217"/>
      <c r="CU19" s="217"/>
      <c r="CV19" s="217"/>
      <c r="CW19" s="217"/>
      <c r="CX19" s="217"/>
      <c r="CY19" s="279"/>
      <c r="CZ19" s="282" t="s">
        <v>199</v>
      </c>
      <c r="DA19" s="282"/>
      <c r="DB19" s="282"/>
      <c r="DC19" s="282"/>
      <c r="DD19" s="288" t="s">
        <v>199</v>
      </c>
      <c r="DE19" s="217"/>
      <c r="DF19" s="217"/>
      <c r="DG19" s="217"/>
      <c r="DH19" s="217"/>
      <c r="DI19" s="217"/>
      <c r="DJ19" s="217"/>
      <c r="DK19" s="217"/>
      <c r="DL19" s="217"/>
      <c r="DM19" s="217"/>
      <c r="DN19" s="217"/>
      <c r="DO19" s="217"/>
      <c r="DP19" s="279"/>
      <c r="DQ19" s="288" t="s">
        <v>199</v>
      </c>
      <c r="DR19" s="217"/>
      <c r="DS19" s="217"/>
      <c r="DT19" s="217"/>
      <c r="DU19" s="217"/>
      <c r="DV19" s="217"/>
      <c r="DW19" s="217"/>
      <c r="DX19" s="217"/>
      <c r="DY19" s="217"/>
      <c r="DZ19" s="217"/>
      <c r="EA19" s="217"/>
      <c r="EB19" s="217"/>
      <c r="EC19" s="326"/>
    </row>
    <row r="20" spans="2:133" ht="11.25" customHeight="1">
      <c r="B20" s="262" t="s">
        <v>370</v>
      </c>
      <c r="C20" s="266"/>
      <c r="D20" s="266"/>
      <c r="E20" s="266"/>
      <c r="F20" s="266"/>
      <c r="G20" s="266"/>
      <c r="H20" s="266"/>
      <c r="I20" s="266"/>
      <c r="J20" s="266"/>
      <c r="K20" s="266"/>
      <c r="L20" s="266"/>
      <c r="M20" s="266"/>
      <c r="N20" s="266"/>
      <c r="O20" s="266"/>
      <c r="P20" s="266"/>
      <c r="Q20" s="270"/>
      <c r="R20" s="274" t="s">
        <v>199</v>
      </c>
      <c r="S20" s="217"/>
      <c r="T20" s="217"/>
      <c r="U20" s="217"/>
      <c r="V20" s="217"/>
      <c r="W20" s="217"/>
      <c r="X20" s="217"/>
      <c r="Y20" s="279"/>
      <c r="Z20" s="282" t="s">
        <v>199</v>
      </c>
      <c r="AA20" s="282"/>
      <c r="AB20" s="282"/>
      <c r="AC20" s="282"/>
      <c r="AD20" s="287" t="s">
        <v>199</v>
      </c>
      <c r="AE20" s="287"/>
      <c r="AF20" s="287"/>
      <c r="AG20" s="287"/>
      <c r="AH20" s="287"/>
      <c r="AI20" s="287"/>
      <c r="AJ20" s="287"/>
      <c r="AK20" s="287"/>
      <c r="AL20" s="283" t="s">
        <v>199</v>
      </c>
      <c r="AM20" s="238"/>
      <c r="AN20" s="238"/>
      <c r="AO20" s="296"/>
      <c r="AP20" s="261" t="s">
        <v>371</v>
      </c>
      <c r="AQ20" s="1"/>
      <c r="AR20" s="1"/>
      <c r="AS20" s="1"/>
      <c r="AT20" s="1"/>
      <c r="AU20" s="1"/>
      <c r="AV20" s="1"/>
      <c r="AW20" s="1"/>
      <c r="AX20" s="1"/>
      <c r="AY20" s="1"/>
      <c r="AZ20" s="1"/>
      <c r="BA20" s="1"/>
      <c r="BB20" s="1"/>
      <c r="BC20" s="1"/>
      <c r="BD20" s="1"/>
      <c r="BE20" s="1"/>
      <c r="BF20" s="269"/>
      <c r="BG20" s="274" t="s">
        <v>199</v>
      </c>
      <c r="BH20" s="217"/>
      <c r="BI20" s="217"/>
      <c r="BJ20" s="217"/>
      <c r="BK20" s="217"/>
      <c r="BL20" s="217"/>
      <c r="BM20" s="217"/>
      <c r="BN20" s="279"/>
      <c r="BO20" s="282" t="s">
        <v>199</v>
      </c>
      <c r="BP20" s="282"/>
      <c r="BQ20" s="282"/>
      <c r="BR20" s="282"/>
      <c r="BS20" s="287" t="s">
        <v>199</v>
      </c>
      <c r="BT20" s="287"/>
      <c r="BU20" s="287"/>
      <c r="BV20" s="287"/>
      <c r="BW20" s="287"/>
      <c r="BX20" s="287"/>
      <c r="BY20" s="287"/>
      <c r="BZ20" s="287"/>
      <c r="CA20" s="287"/>
      <c r="CB20" s="325"/>
      <c r="CD20" s="261" t="s">
        <v>191</v>
      </c>
      <c r="CE20" s="1"/>
      <c r="CF20" s="1"/>
      <c r="CG20" s="1"/>
      <c r="CH20" s="1"/>
      <c r="CI20" s="1"/>
      <c r="CJ20" s="1"/>
      <c r="CK20" s="1"/>
      <c r="CL20" s="1"/>
      <c r="CM20" s="1"/>
      <c r="CN20" s="1"/>
      <c r="CO20" s="1"/>
      <c r="CP20" s="1"/>
      <c r="CQ20" s="269"/>
      <c r="CR20" s="274">
        <v>7997133</v>
      </c>
      <c r="CS20" s="217"/>
      <c r="CT20" s="217"/>
      <c r="CU20" s="217"/>
      <c r="CV20" s="217"/>
      <c r="CW20" s="217"/>
      <c r="CX20" s="217"/>
      <c r="CY20" s="279"/>
      <c r="CZ20" s="282">
        <v>100</v>
      </c>
      <c r="DA20" s="282"/>
      <c r="DB20" s="282"/>
      <c r="DC20" s="282"/>
      <c r="DD20" s="288">
        <v>1740228</v>
      </c>
      <c r="DE20" s="217"/>
      <c r="DF20" s="217"/>
      <c r="DG20" s="217"/>
      <c r="DH20" s="217"/>
      <c r="DI20" s="217"/>
      <c r="DJ20" s="217"/>
      <c r="DK20" s="217"/>
      <c r="DL20" s="217"/>
      <c r="DM20" s="217"/>
      <c r="DN20" s="217"/>
      <c r="DO20" s="217"/>
      <c r="DP20" s="279"/>
      <c r="DQ20" s="288">
        <v>4786817</v>
      </c>
      <c r="DR20" s="217"/>
      <c r="DS20" s="217"/>
      <c r="DT20" s="217"/>
      <c r="DU20" s="217"/>
      <c r="DV20" s="217"/>
      <c r="DW20" s="217"/>
      <c r="DX20" s="217"/>
      <c r="DY20" s="217"/>
      <c r="DZ20" s="217"/>
      <c r="EA20" s="217"/>
      <c r="EB20" s="217"/>
      <c r="EC20" s="326"/>
    </row>
    <row r="21" spans="2:133" ht="11.25" customHeight="1">
      <c r="B21" s="261" t="s">
        <v>346</v>
      </c>
      <c r="C21" s="1"/>
      <c r="D21" s="1"/>
      <c r="E21" s="1"/>
      <c r="F21" s="1"/>
      <c r="G21" s="1"/>
      <c r="H21" s="1"/>
      <c r="I21" s="1"/>
      <c r="J21" s="1"/>
      <c r="K21" s="1"/>
      <c r="L21" s="1"/>
      <c r="M21" s="1"/>
      <c r="N21" s="1"/>
      <c r="O21" s="1"/>
      <c r="P21" s="1"/>
      <c r="Q21" s="269"/>
      <c r="R21" s="274">
        <v>3447076</v>
      </c>
      <c r="S21" s="217"/>
      <c r="T21" s="217"/>
      <c r="U21" s="217"/>
      <c r="V21" s="217"/>
      <c r="W21" s="217"/>
      <c r="X21" s="217"/>
      <c r="Y21" s="279"/>
      <c r="Z21" s="282">
        <v>41.1</v>
      </c>
      <c r="AA21" s="282"/>
      <c r="AB21" s="282"/>
      <c r="AC21" s="282"/>
      <c r="AD21" s="287">
        <v>3173412</v>
      </c>
      <c r="AE21" s="287"/>
      <c r="AF21" s="287"/>
      <c r="AG21" s="287"/>
      <c r="AH21" s="287"/>
      <c r="AI21" s="287"/>
      <c r="AJ21" s="287"/>
      <c r="AK21" s="287"/>
      <c r="AL21" s="283">
        <v>75.099999999999994</v>
      </c>
      <c r="AM21" s="238"/>
      <c r="AN21" s="238"/>
      <c r="AO21" s="296"/>
      <c r="AP21" s="261" t="s">
        <v>373</v>
      </c>
      <c r="AQ21" s="300"/>
      <c r="AR21" s="300"/>
      <c r="AS21" s="300"/>
      <c r="AT21" s="300"/>
      <c r="AU21" s="300"/>
      <c r="AV21" s="300"/>
      <c r="AW21" s="300"/>
      <c r="AX21" s="300"/>
      <c r="AY21" s="300"/>
      <c r="AZ21" s="300"/>
      <c r="BA21" s="300"/>
      <c r="BB21" s="300"/>
      <c r="BC21" s="300"/>
      <c r="BD21" s="300"/>
      <c r="BE21" s="300"/>
      <c r="BF21" s="314"/>
      <c r="BG21" s="274" t="s">
        <v>199</v>
      </c>
      <c r="BH21" s="217"/>
      <c r="BI21" s="217"/>
      <c r="BJ21" s="217"/>
      <c r="BK21" s="217"/>
      <c r="BL21" s="217"/>
      <c r="BM21" s="217"/>
      <c r="BN21" s="279"/>
      <c r="BO21" s="282" t="s">
        <v>199</v>
      </c>
      <c r="BP21" s="282"/>
      <c r="BQ21" s="282"/>
      <c r="BR21" s="282"/>
      <c r="BS21" s="287" t="s">
        <v>199</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298</v>
      </c>
      <c r="C22" s="1"/>
      <c r="D22" s="1"/>
      <c r="E22" s="1"/>
      <c r="F22" s="1"/>
      <c r="G22" s="1"/>
      <c r="H22" s="1"/>
      <c r="I22" s="1"/>
      <c r="J22" s="1"/>
      <c r="K22" s="1"/>
      <c r="L22" s="1"/>
      <c r="M22" s="1"/>
      <c r="N22" s="1"/>
      <c r="O22" s="1"/>
      <c r="P22" s="1"/>
      <c r="Q22" s="269"/>
      <c r="R22" s="274">
        <v>3173412</v>
      </c>
      <c r="S22" s="217"/>
      <c r="T22" s="217"/>
      <c r="U22" s="217"/>
      <c r="V22" s="217"/>
      <c r="W22" s="217"/>
      <c r="X22" s="217"/>
      <c r="Y22" s="279"/>
      <c r="Z22" s="282">
        <v>37.9</v>
      </c>
      <c r="AA22" s="282"/>
      <c r="AB22" s="282"/>
      <c r="AC22" s="282"/>
      <c r="AD22" s="287">
        <v>3173412</v>
      </c>
      <c r="AE22" s="287"/>
      <c r="AF22" s="287"/>
      <c r="AG22" s="287"/>
      <c r="AH22" s="287"/>
      <c r="AI22" s="287"/>
      <c r="AJ22" s="287"/>
      <c r="AK22" s="287"/>
      <c r="AL22" s="283">
        <v>75.099999999999994</v>
      </c>
      <c r="AM22" s="238"/>
      <c r="AN22" s="238"/>
      <c r="AO22" s="296"/>
      <c r="AP22" s="261" t="s">
        <v>374</v>
      </c>
      <c r="AQ22" s="300"/>
      <c r="AR22" s="300"/>
      <c r="AS22" s="300"/>
      <c r="AT22" s="300"/>
      <c r="AU22" s="300"/>
      <c r="AV22" s="300"/>
      <c r="AW22" s="300"/>
      <c r="AX22" s="300"/>
      <c r="AY22" s="300"/>
      <c r="AZ22" s="300"/>
      <c r="BA22" s="300"/>
      <c r="BB22" s="300"/>
      <c r="BC22" s="300"/>
      <c r="BD22" s="300"/>
      <c r="BE22" s="300"/>
      <c r="BF22" s="314"/>
      <c r="BG22" s="274" t="s">
        <v>199</v>
      </c>
      <c r="BH22" s="217"/>
      <c r="BI22" s="217"/>
      <c r="BJ22" s="217"/>
      <c r="BK22" s="217"/>
      <c r="BL22" s="217"/>
      <c r="BM22" s="217"/>
      <c r="BN22" s="279"/>
      <c r="BO22" s="282" t="s">
        <v>199</v>
      </c>
      <c r="BP22" s="282"/>
      <c r="BQ22" s="282"/>
      <c r="BR22" s="282"/>
      <c r="BS22" s="287" t="s">
        <v>199</v>
      </c>
      <c r="BT22" s="287"/>
      <c r="BU22" s="287"/>
      <c r="BV22" s="287"/>
      <c r="BW22" s="287"/>
      <c r="BX22" s="287"/>
      <c r="BY22" s="287"/>
      <c r="BZ22" s="287"/>
      <c r="CA22" s="287"/>
      <c r="CB22" s="325"/>
      <c r="CD22" s="182" t="s">
        <v>376</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296</v>
      </c>
      <c r="C23" s="1"/>
      <c r="D23" s="1"/>
      <c r="E23" s="1"/>
      <c r="F23" s="1"/>
      <c r="G23" s="1"/>
      <c r="H23" s="1"/>
      <c r="I23" s="1"/>
      <c r="J23" s="1"/>
      <c r="K23" s="1"/>
      <c r="L23" s="1"/>
      <c r="M23" s="1"/>
      <c r="N23" s="1"/>
      <c r="O23" s="1"/>
      <c r="P23" s="1"/>
      <c r="Q23" s="269"/>
      <c r="R23" s="274">
        <v>273664</v>
      </c>
      <c r="S23" s="217"/>
      <c r="T23" s="217"/>
      <c r="U23" s="217"/>
      <c r="V23" s="217"/>
      <c r="W23" s="217"/>
      <c r="X23" s="217"/>
      <c r="Y23" s="279"/>
      <c r="Z23" s="282">
        <v>3.3</v>
      </c>
      <c r="AA23" s="282"/>
      <c r="AB23" s="282"/>
      <c r="AC23" s="282"/>
      <c r="AD23" s="287" t="s">
        <v>199</v>
      </c>
      <c r="AE23" s="287"/>
      <c r="AF23" s="287"/>
      <c r="AG23" s="287"/>
      <c r="AH23" s="287"/>
      <c r="AI23" s="287"/>
      <c r="AJ23" s="287"/>
      <c r="AK23" s="287"/>
      <c r="AL23" s="283" t="s">
        <v>199</v>
      </c>
      <c r="AM23" s="238"/>
      <c r="AN23" s="238"/>
      <c r="AO23" s="296"/>
      <c r="AP23" s="261" t="s">
        <v>116</v>
      </c>
      <c r="AQ23" s="300"/>
      <c r="AR23" s="300"/>
      <c r="AS23" s="300"/>
      <c r="AT23" s="300"/>
      <c r="AU23" s="300"/>
      <c r="AV23" s="300"/>
      <c r="AW23" s="300"/>
      <c r="AX23" s="300"/>
      <c r="AY23" s="300"/>
      <c r="AZ23" s="300"/>
      <c r="BA23" s="300"/>
      <c r="BB23" s="300"/>
      <c r="BC23" s="300"/>
      <c r="BD23" s="300"/>
      <c r="BE23" s="300"/>
      <c r="BF23" s="314"/>
      <c r="BG23" s="274" t="s">
        <v>199</v>
      </c>
      <c r="BH23" s="217"/>
      <c r="BI23" s="217"/>
      <c r="BJ23" s="217"/>
      <c r="BK23" s="217"/>
      <c r="BL23" s="217"/>
      <c r="BM23" s="217"/>
      <c r="BN23" s="279"/>
      <c r="BO23" s="282" t="s">
        <v>199</v>
      </c>
      <c r="BP23" s="282"/>
      <c r="BQ23" s="282"/>
      <c r="BR23" s="282"/>
      <c r="BS23" s="287" t="s">
        <v>199</v>
      </c>
      <c r="BT23" s="287"/>
      <c r="BU23" s="287"/>
      <c r="BV23" s="287"/>
      <c r="BW23" s="287"/>
      <c r="BX23" s="287"/>
      <c r="BY23" s="287"/>
      <c r="BZ23" s="287"/>
      <c r="CA23" s="287"/>
      <c r="CB23" s="325"/>
      <c r="CD23" s="182" t="s">
        <v>320</v>
      </c>
      <c r="CE23" s="139"/>
      <c r="CF23" s="139"/>
      <c r="CG23" s="139"/>
      <c r="CH23" s="139"/>
      <c r="CI23" s="139"/>
      <c r="CJ23" s="139"/>
      <c r="CK23" s="139"/>
      <c r="CL23" s="139"/>
      <c r="CM23" s="139"/>
      <c r="CN23" s="139"/>
      <c r="CO23" s="139"/>
      <c r="CP23" s="139"/>
      <c r="CQ23" s="144"/>
      <c r="CR23" s="182" t="s">
        <v>377</v>
      </c>
      <c r="CS23" s="139"/>
      <c r="CT23" s="139"/>
      <c r="CU23" s="139"/>
      <c r="CV23" s="139"/>
      <c r="CW23" s="139"/>
      <c r="CX23" s="139"/>
      <c r="CY23" s="144"/>
      <c r="CZ23" s="182" t="s">
        <v>380</v>
      </c>
      <c r="DA23" s="139"/>
      <c r="DB23" s="139"/>
      <c r="DC23" s="144"/>
      <c r="DD23" s="182" t="s">
        <v>302</v>
      </c>
      <c r="DE23" s="139"/>
      <c r="DF23" s="139"/>
      <c r="DG23" s="139"/>
      <c r="DH23" s="139"/>
      <c r="DI23" s="139"/>
      <c r="DJ23" s="139"/>
      <c r="DK23" s="144"/>
      <c r="DL23" s="345" t="s">
        <v>383</v>
      </c>
      <c r="DM23" s="348"/>
      <c r="DN23" s="348"/>
      <c r="DO23" s="348"/>
      <c r="DP23" s="348"/>
      <c r="DQ23" s="348"/>
      <c r="DR23" s="348"/>
      <c r="DS23" s="348"/>
      <c r="DT23" s="348"/>
      <c r="DU23" s="348"/>
      <c r="DV23" s="352"/>
      <c r="DW23" s="182" t="s">
        <v>384</v>
      </c>
      <c r="DX23" s="139"/>
      <c r="DY23" s="139"/>
      <c r="DZ23" s="139"/>
      <c r="EA23" s="139"/>
      <c r="EB23" s="139"/>
      <c r="EC23" s="144"/>
    </row>
    <row r="24" spans="2:133" ht="11.25" customHeight="1">
      <c r="B24" s="261" t="s">
        <v>385</v>
      </c>
      <c r="C24" s="1"/>
      <c r="D24" s="1"/>
      <c r="E24" s="1"/>
      <c r="F24" s="1"/>
      <c r="G24" s="1"/>
      <c r="H24" s="1"/>
      <c r="I24" s="1"/>
      <c r="J24" s="1"/>
      <c r="K24" s="1"/>
      <c r="L24" s="1"/>
      <c r="M24" s="1"/>
      <c r="N24" s="1"/>
      <c r="O24" s="1"/>
      <c r="P24" s="1"/>
      <c r="Q24" s="269"/>
      <c r="R24" s="274" t="s">
        <v>199</v>
      </c>
      <c r="S24" s="217"/>
      <c r="T24" s="217"/>
      <c r="U24" s="217"/>
      <c r="V24" s="217"/>
      <c r="W24" s="217"/>
      <c r="X24" s="217"/>
      <c r="Y24" s="279"/>
      <c r="Z24" s="282" t="s">
        <v>199</v>
      </c>
      <c r="AA24" s="282"/>
      <c r="AB24" s="282"/>
      <c r="AC24" s="282"/>
      <c r="AD24" s="287" t="s">
        <v>199</v>
      </c>
      <c r="AE24" s="287"/>
      <c r="AF24" s="287"/>
      <c r="AG24" s="287"/>
      <c r="AH24" s="287"/>
      <c r="AI24" s="287"/>
      <c r="AJ24" s="287"/>
      <c r="AK24" s="287"/>
      <c r="AL24" s="283" t="s">
        <v>199</v>
      </c>
      <c r="AM24" s="238"/>
      <c r="AN24" s="238"/>
      <c r="AO24" s="296"/>
      <c r="AP24" s="261" t="s">
        <v>386</v>
      </c>
      <c r="AQ24" s="300"/>
      <c r="AR24" s="300"/>
      <c r="AS24" s="300"/>
      <c r="AT24" s="300"/>
      <c r="AU24" s="300"/>
      <c r="AV24" s="300"/>
      <c r="AW24" s="300"/>
      <c r="AX24" s="300"/>
      <c r="AY24" s="300"/>
      <c r="AZ24" s="300"/>
      <c r="BA24" s="300"/>
      <c r="BB24" s="300"/>
      <c r="BC24" s="300"/>
      <c r="BD24" s="300"/>
      <c r="BE24" s="300"/>
      <c r="BF24" s="314"/>
      <c r="BG24" s="274" t="s">
        <v>199</v>
      </c>
      <c r="BH24" s="217"/>
      <c r="BI24" s="217"/>
      <c r="BJ24" s="217"/>
      <c r="BK24" s="217"/>
      <c r="BL24" s="217"/>
      <c r="BM24" s="217"/>
      <c r="BN24" s="279"/>
      <c r="BO24" s="282" t="s">
        <v>199</v>
      </c>
      <c r="BP24" s="282"/>
      <c r="BQ24" s="282"/>
      <c r="BR24" s="282"/>
      <c r="BS24" s="287" t="s">
        <v>199</v>
      </c>
      <c r="BT24" s="287"/>
      <c r="BU24" s="287"/>
      <c r="BV24" s="287"/>
      <c r="BW24" s="287"/>
      <c r="BX24" s="287"/>
      <c r="BY24" s="287"/>
      <c r="BZ24" s="287"/>
      <c r="CA24" s="287"/>
      <c r="CB24" s="325"/>
      <c r="CD24" s="260" t="s">
        <v>387</v>
      </c>
      <c r="CE24" s="265"/>
      <c r="CF24" s="265"/>
      <c r="CG24" s="265"/>
      <c r="CH24" s="265"/>
      <c r="CI24" s="265"/>
      <c r="CJ24" s="265"/>
      <c r="CK24" s="265"/>
      <c r="CL24" s="265"/>
      <c r="CM24" s="265"/>
      <c r="CN24" s="265"/>
      <c r="CO24" s="265"/>
      <c r="CP24" s="265"/>
      <c r="CQ24" s="268"/>
      <c r="CR24" s="273">
        <v>2537540</v>
      </c>
      <c r="CS24" s="276"/>
      <c r="CT24" s="276"/>
      <c r="CU24" s="276"/>
      <c r="CV24" s="276"/>
      <c r="CW24" s="276"/>
      <c r="CX24" s="276"/>
      <c r="CY24" s="278"/>
      <c r="CZ24" s="291">
        <v>31.7</v>
      </c>
      <c r="DA24" s="293"/>
      <c r="DB24" s="293"/>
      <c r="DC24" s="337"/>
      <c r="DD24" s="341">
        <v>2136703</v>
      </c>
      <c r="DE24" s="276"/>
      <c r="DF24" s="276"/>
      <c r="DG24" s="276"/>
      <c r="DH24" s="276"/>
      <c r="DI24" s="276"/>
      <c r="DJ24" s="276"/>
      <c r="DK24" s="278"/>
      <c r="DL24" s="341">
        <v>1944174</v>
      </c>
      <c r="DM24" s="276"/>
      <c r="DN24" s="276"/>
      <c r="DO24" s="276"/>
      <c r="DP24" s="276"/>
      <c r="DQ24" s="276"/>
      <c r="DR24" s="276"/>
      <c r="DS24" s="276"/>
      <c r="DT24" s="276"/>
      <c r="DU24" s="276"/>
      <c r="DV24" s="278"/>
      <c r="DW24" s="291">
        <v>45.9</v>
      </c>
      <c r="DX24" s="293"/>
      <c r="DY24" s="293"/>
      <c r="DZ24" s="293"/>
      <c r="EA24" s="293"/>
      <c r="EB24" s="293"/>
      <c r="EC24" s="295"/>
    </row>
    <row r="25" spans="2:133" ht="11.25" customHeight="1">
      <c r="B25" s="261" t="s">
        <v>79</v>
      </c>
      <c r="C25" s="1"/>
      <c r="D25" s="1"/>
      <c r="E25" s="1"/>
      <c r="F25" s="1"/>
      <c r="G25" s="1"/>
      <c r="H25" s="1"/>
      <c r="I25" s="1"/>
      <c r="J25" s="1"/>
      <c r="K25" s="1"/>
      <c r="L25" s="1"/>
      <c r="M25" s="1"/>
      <c r="N25" s="1"/>
      <c r="O25" s="1"/>
      <c r="P25" s="1"/>
      <c r="Q25" s="269"/>
      <c r="R25" s="274">
        <v>4481958</v>
      </c>
      <c r="S25" s="217"/>
      <c r="T25" s="217"/>
      <c r="U25" s="217"/>
      <c r="V25" s="217"/>
      <c r="W25" s="217"/>
      <c r="X25" s="217"/>
      <c r="Y25" s="279"/>
      <c r="Z25" s="282">
        <v>53.5</v>
      </c>
      <c r="AA25" s="282"/>
      <c r="AB25" s="282"/>
      <c r="AC25" s="282"/>
      <c r="AD25" s="287">
        <v>4208294</v>
      </c>
      <c r="AE25" s="287"/>
      <c r="AF25" s="287"/>
      <c r="AG25" s="287"/>
      <c r="AH25" s="287"/>
      <c r="AI25" s="287"/>
      <c r="AJ25" s="287"/>
      <c r="AK25" s="287"/>
      <c r="AL25" s="283">
        <v>99.6</v>
      </c>
      <c r="AM25" s="238"/>
      <c r="AN25" s="238"/>
      <c r="AO25" s="296"/>
      <c r="AP25" s="261" t="s">
        <v>275</v>
      </c>
      <c r="AQ25" s="300"/>
      <c r="AR25" s="300"/>
      <c r="AS25" s="300"/>
      <c r="AT25" s="300"/>
      <c r="AU25" s="300"/>
      <c r="AV25" s="300"/>
      <c r="AW25" s="300"/>
      <c r="AX25" s="300"/>
      <c r="AY25" s="300"/>
      <c r="AZ25" s="300"/>
      <c r="BA25" s="300"/>
      <c r="BB25" s="300"/>
      <c r="BC25" s="300"/>
      <c r="BD25" s="300"/>
      <c r="BE25" s="300"/>
      <c r="BF25" s="314"/>
      <c r="BG25" s="274" t="s">
        <v>199</v>
      </c>
      <c r="BH25" s="217"/>
      <c r="BI25" s="217"/>
      <c r="BJ25" s="217"/>
      <c r="BK25" s="217"/>
      <c r="BL25" s="217"/>
      <c r="BM25" s="217"/>
      <c r="BN25" s="279"/>
      <c r="BO25" s="282" t="s">
        <v>199</v>
      </c>
      <c r="BP25" s="282"/>
      <c r="BQ25" s="282"/>
      <c r="BR25" s="282"/>
      <c r="BS25" s="287" t="s">
        <v>199</v>
      </c>
      <c r="BT25" s="287"/>
      <c r="BU25" s="287"/>
      <c r="BV25" s="287"/>
      <c r="BW25" s="287"/>
      <c r="BX25" s="287"/>
      <c r="BY25" s="287"/>
      <c r="BZ25" s="287"/>
      <c r="CA25" s="287"/>
      <c r="CB25" s="325"/>
      <c r="CD25" s="261" t="s">
        <v>197</v>
      </c>
      <c r="CE25" s="1"/>
      <c r="CF25" s="1"/>
      <c r="CG25" s="1"/>
      <c r="CH25" s="1"/>
      <c r="CI25" s="1"/>
      <c r="CJ25" s="1"/>
      <c r="CK25" s="1"/>
      <c r="CL25" s="1"/>
      <c r="CM25" s="1"/>
      <c r="CN25" s="1"/>
      <c r="CO25" s="1"/>
      <c r="CP25" s="1"/>
      <c r="CQ25" s="269"/>
      <c r="CR25" s="274">
        <v>1243066</v>
      </c>
      <c r="CS25" s="313"/>
      <c r="CT25" s="313"/>
      <c r="CU25" s="313"/>
      <c r="CV25" s="313"/>
      <c r="CW25" s="313"/>
      <c r="CX25" s="313"/>
      <c r="CY25" s="332"/>
      <c r="CZ25" s="283">
        <v>15.5</v>
      </c>
      <c r="DA25" s="335"/>
      <c r="DB25" s="335"/>
      <c r="DC25" s="338"/>
      <c r="DD25" s="288">
        <v>1171439</v>
      </c>
      <c r="DE25" s="313"/>
      <c r="DF25" s="313"/>
      <c r="DG25" s="313"/>
      <c r="DH25" s="313"/>
      <c r="DI25" s="313"/>
      <c r="DJ25" s="313"/>
      <c r="DK25" s="332"/>
      <c r="DL25" s="288">
        <v>1062639</v>
      </c>
      <c r="DM25" s="313"/>
      <c r="DN25" s="313"/>
      <c r="DO25" s="313"/>
      <c r="DP25" s="313"/>
      <c r="DQ25" s="313"/>
      <c r="DR25" s="313"/>
      <c r="DS25" s="313"/>
      <c r="DT25" s="313"/>
      <c r="DU25" s="313"/>
      <c r="DV25" s="332"/>
      <c r="DW25" s="283">
        <v>25.1</v>
      </c>
      <c r="DX25" s="335"/>
      <c r="DY25" s="335"/>
      <c r="DZ25" s="335"/>
      <c r="EA25" s="335"/>
      <c r="EB25" s="335"/>
      <c r="EC25" s="360"/>
    </row>
    <row r="26" spans="2:133" ht="11.25" customHeight="1">
      <c r="B26" s="261" t="s">
        <v>390</v>
      </c>
      <c r="C26" s="1"/>
      <c r="D26" s="1"/>
      <c r="E26" s="1"/>
      <c r="F26" s="1"/>
      <c r="G26" s="1"/>
      <c r="H26" s="1"/>
      <c r="I26" s="1"/>
      <c r="J26" s="1"/>
      <c r="K26" s="1"/>
      <c r="L26" s="1"/>
      <c r="M26" s="1"/>
      <c r="N26" s="1"/>
      <c r="O26" s="1"/>
      <c r="P26" s="1"/>
      <c r="Q26" s="269"/>
      <c r="R26" s="274">
        <v>591</v>
      </c>
      <c r="S26" s="217"/>
      <c r="T26" s="217"/>
      <c r="U26" s="217"/>
      <c r="V26" s="217"/>
      <c r="W26" s="217"/>
      <c r="X26" s="217"/>
      <c r="Y26" s="279"/>
      <c r="Z26" s="282">
        <v>0</v>
      </c>
      <c r="AA26" s="282"/>
      <c r="AB26" s="282"/>
      <c r="AC26" s="282"/>
      <c r="AD26" s="287">
        <v>591</v>
      </c>
      <c r="AE26" s="287"/>
      <c r="AF26" s="287"/>
      <c r="AG26" s="287"/>
      <c r="AH26" s="287"/>
      <c r="AI26" s="287"/>
      <c r="AJ26" s="287"/>
      <c r="AK26" s="287"/>
      <c r="AL26" s="283">
        <v>0</v>
      </c>
      <c r="AM26" s="238"/>
      <c r="AN26" s="238"/>
      <c r="AO26" s="296"/>
      <c r="AP26" s="261" t="s">
        <v>392</v>
      </c>
      <c r="AQ26" s="300"/>
      <c r="AR26" s="300"/>
      <c r="AS26" s="300"/>
      <c r="AT26" s="300"/>
      <c r="AU26" s="300"/>
      <c r="AV26" s="300"/>
      <c r="AW26" s="300"/>
      <c r="AX26" s="300"/>
      <c r="AY26" s="300"/>
      <c r="AZ26" s="300"/>
      <c r="BA26" s="300"/>
      <c r="BB26" s="300"/>
      <c r="BC26" s="300"/>
      <c r="BD26" s="300"/>
      <c r="BE26" s="300"/>
      <c r="BF26" s="314"/>
      <c r="BG26" s="274" t="s">
        <v>199</v>
      </c>
      <c r="BH26" s="217"/>
      <c r="BI26" s="217"/>
      <c r="BJ26" s="217"/>
      <c r="BK26" s="217"/>
      <c r="BL26" s="217"/>
      <c r="BM26" s="217"/>
      <c r="BN26" s="279"/>
      <c r="BO26" s="282" t="s">
        <v>199</v>
      </c>
      <c r="BP26" s="282"/>
      <c r="BQ26" s="282"/>
      <c r="BR26" s="282"/>
      <c r="BS26" s="287" t="s">
        <v>199</v>
      </c>
      <c r="BT26" s="287"/>
      <c r="BU26" s="287"/>
      <c r="BV26" s="287"/>
      <c r="BW26" s="287"/>
      <c r="BX26" s="287"/>
      <c r="BY26" s="287"/>
      <c r="BZ26" s="287"/>
      <c r="CA26" s="287"/>
      <c r="CB26" s="325"/>
      <c r="CD26" s="261" t="s">
        <v>122</v>
      </c>
      <c r="CE26" s="1"/>
      <c r="CF26" s="1"/>
      <c r="CG26" s="1"/>
      <c r="CH26" s="1"/>
      <c r="CI26" s="1"/>
      <c r="CJ26" s="1"/>
      <c r="CK26" s="1"/>
      <c r="CL26" s="1"/>
      <c r="CM26" s="1"/>
      <c r="CN26" s="1"/>
      <c r="CO26" s="1"/>
      <c r="CP26" s="1"/>
      <c r="CQ26" s="269"/>
      <c r="CR26" s="274">
        <v>829741</v>
      </c>
      <c r="CS26" s="217"/>
      <c r="CT26" s="217"/>
      <c r="CU26" s="217"/>
      <c r="CV26" s="217"/>
      <c r="CW26" s="217"/>
      <c r="CX26" s="217"/>
      <c r="CY26" s="279"/>
      <c r="CZ26" s="283">
        <v>10.4</v>
      </c>
      <c r="DA26" s="335"/>
      <c r="DB26" s="335"/>
      <c r="DC26" s="338"/>
      <c r="DD26" s="288">
        <v>771982</v>
      </c>
      <c r="DE26" s="217"/>
      <c r="DF26" s="217"/>
      <c r="DG26" s="217"/>
      <c r="DH26" s="217"/>
      <c r="DI26" s="217"/>
      <c r="DJ26" s="217"/>
      <c r="DK26" s="279"/>
      <c r="DL26" s="288" t="s">
        <v>199</v>
      </c>
      <c r="DM26" s="217"/>
      <c r="DN26" s="217"/>
      <c r="DO26" s="217"/>
      <c r="DP26" s="217"/>
      <c r="DQ26" s="217"/>
      <c r="DR26" s="217"/>
      <c r="DS26" s="217"/>
      <c r="DT26" s="217"/>
      <c r="DU26" s="217"/>
      <c r="DV26" s="279"/>
      <c r="DW26" s="283" t="s">
        <v>199</v>
      </c>
      <c r="DX26" s="335"/>
      <c r="DY26" s="335"/>
      <c r="DZ26" s="335"/>
      <c r="EA26" s="335"/>
      <c r="EB26" s="335"/>
      <c r="EC26" s="360"/>
    </row>
    <row r="27" spans="2:133" ht="11.25" customHeight="1">
      <c r="B27" s="261" t="s">
        <v>156</v>
      </c>
      <c r="C27" s="1"/>
      <c r="D27" s="1"/>
      <c r="E27" s="1"/>
      <c r="F27" s="1"/>
      <c r="G27" s="1"/>
      <c r="H27" s="1"/>
      <c r="I27" s="1"/>
      <c r="J27" s="1"/>
      <c r="K27" s="1"/>
      <c r="L27" s="1"/>
      <c r="M27" s="1"/>
      <c r="N27" s="1"/>
      <c r="O27" s="1"/>
      <c r="P27" s="1"/>
      <c r="Q27" s="269"/>
      <c r="R27" s="274">
        <v>141934</v>
      </c>
      <c r="S27" s="217"/>
      <c r="T27" s="217"/>
      <c r="U27" s="217"/>
      <c r="V27" s="217"/>
      <c r="W27" s="217"/>
      <c r="X27" s="217"/>
      <c r="Y27" s="279"/>
      <c r="Z27" s="282">
        <v>1.7</v>
      </c>
      <c r="AA27" s="282"/>
      <c r="AB27" s="282"/>
      <c r="AC27" s="282"/>
      <c r="AD27" s="287" t="s">
        <v>199</v>
      </c>
      <c r="AE27" s="287"/>
      <c r="AF27" s="287"/>
      <c r="AG27" s="287"/>
      <c r="AH27" s="287"/>
      <c r="AI27" s="287"/>
      <c r="AJ27" s="287"/>
      <c r="AK27" s="287"/>
      <c r="AL27" s="283" t="s">
        <v>199</v>
      </c>
      <c r="AM27" s="238"/>
      <c r="AN27" s="238"/>
      <c r="AO27" s="296"/>
      <c r="AP27" s="261" t="s">
        <v>394</v>
      </c>
      <c r="AQ27" s="1"/>
      <c r="AR27" s="1"/>
      <c r="AS27" s="1"/>
      <c r="AT27" s="1"/>
      <c r="AU27" s="1"/>
      <c r="AV27" s="1"/>
      <c r="AW27" s="1"/>
      <c r="AX27" s="1"/>
      <c r="AY27" s="1"/>
      <c r="AZ27" s="1"/>
      <c r="BA27" s="1"/>
      <c r="BB27" s="1"/>
      <c r="BC27" s="1"/>
      <c r="BD27" s="1"/>
      <c r="BE27" s="1"/>
      <c r="BF27" s="269"/>
      <c r="BG27" s="274">
        <v>713656</v>
      </c>
      <c r="BH27" s="217"/>
      <c r="BI27" s="217"/>
      <c r="BJ27" s="217"/>
      <c r="BK27" s="217"/>
      <c r="BL27" s="217"/>
      <c r="BM27" s="217"/>
      <c r="BN27" s="279"/>
      <c r="BO27" s="282">
        <v>100</v>
      </c>
      <c r="BP27" s="282"/>
      <c r="BQ27" s="282"/>
      <c r="BR27" s="282"/>
      <c r="BS27" s="287" t="s">
        <v>199</v>
      </c>
      <c r="BT27" s="287"/>
      <c r="BU27" s="287"/>
      <c r="BV27" s="287"/>
      <c r="BW27" s="287"/>
      <c r="BX27" s="287"/>
      <c r="BY27" s="287"/>
      <c r="BZ27" s="287"/>
      <c r="CA27" s="287"/>
      <c r="CB27" s="325"/>
      <c r="CD27" s="261" t="s">
        <v>221</v>
      </c>
      <c r="CE27" s="1"/>
      <c r="CF27" s="1"/>
      <c r="CG27" s="1"/>
      <c r="CH27" s="1"/>
      <c r="CI27" s="1"/>
      <c r="CJ27" s="1"/>
      <c r="CK27" s="1"/>
      <c r="CL27" s="1"/>
      <c r="CM27" s="1"/>
      <c r="CN27" s="1"/>
      <c r="CO27" s="1"/>
      <c r="CP27" s="1"/>
      <c r="CQ27" s="269"/>
      <c r="CR27" s="274">
        <v>470973</v>
      </c>
      <c r="CS27" s="313"/>
      <c r="CT27" s="313"/>
      <c r="CU27" s="313"/>
      <c r="CV27" s="313"/>
      <c r="CW27" s="313"/>
      <c r="CX27" s="313"/>
      <c r="CY27" s="332"/>
      <c r="CZ27" s="283">
        <v>5.9</v>
      </c>
      <c r="DA27" s="335"/>
      <c r="DB27" s="335"/>
      <c r="DC27" s="338"/>
      <c r="DD27" s="288">
        <v>184233</v>
      </c>
      <c r="DE27" s="313"/>
      <c r="DF27" s="313"/>
      <c r="DG27" s="313"/>
      <c r="DH27" s="313"/>
      <c r="DI27" s="313"/>
      <c r="DJ27" s="313"/>
      <c r="DK27" s="332"/>
      <c r="DL27" s="288">
        <v>101204</v>
      </c>
      <c r="DM27" s="313"/>
      <c r="DN27" s="313"/>
      <c r="DO27" s="313"/>
      <c r="DP27" s="313"/>
      <c r="DQ27" s="313"/>
      <c r="DR27" s="313"/>
      <c r="DS27" s="313"/>
      <c r="DT27" s="313"/>
      <c r="DU27" s="313"/>
      <c r="DV27" s="332"/>
      <c r="DW27" s="283">
        <v>2.4</v>
      </c>
      <c r="DX27" s="335"/>
      <c r="DY27" s="335"/>
      <c r="DZ27" s="335"/>
      <c r="EA27" s="335"/>
      <c r="EB27" s="335"/>
      <c r="EC27" s="360"/>
    </row>
    <row r="28" spans="2:133" ht="11.25" customHeight="1">
      <c r="B28" s="261" t="s">
        <v>319</v>
      </c>
      <c r="C28" s="1"/>
      <c r="D28" s="1"/>
      <c r="E28" s="1"/>
      <c r="F28" s="1"/>
      <c r="G28" s="1"/>
      <c r="H28" s="1"/>
      <c r="I28" s="1"/>
      <c r="J28" s="1"/>
      <c r="K28" s="1"/>
      <c r="L28" s="1"/>
      <c r="M28" s="1"/>
      <c r="N28" s="1"/>
      <c r="O28" s="1"/>
      <c r="P28" s="1"/>
      <c r="Q28" s="269"/>
      <c r="R28" s="274">
        <v>70859</v>
      </c>
      <c r="S28" s="217"/>
      <c r="T28" s="217"/>
      <c r="U28" s="217"/>
      <c r="V28" s="217"/>
      <c r="W28" s="217"/>
      <c r="X28" s="217"/>
      <c r="Y28" s="279"/>
      <c r="Z28" s="282">
        <v>0.8</v>
      </c>
      <c r="AA28" s="282"/>
      <c r="AB28" s="282"/>
      <c r="AC28" s="282"/>
      <c r="AD28" s="287">
        <v>1790</v>
      </c>
      <c r="AE28" s="287"/>
      <c r="AF28" s="287"/>
      <c r="AG28" s="287"/>
      <c r="AH28" s="287"/>
      <c r="AI28" s="287"/>
      <c r="AJ28" s="287"/>
      <c r="AK28" s="287"/>
      <c r="AL28" s="283">
        <v>0</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388</v>
      </c>
      <c r="CE28" s="1"/>
      <c r="CF28" s="1"/>
      <c r="CG28" s="1"/>
      <c r="CH28" s="1"/>
      <c r="CI28" s="1"/>
      <c r="CJ28" s="1"/>
      <c r="CK28" s="1"/>
      <c r="CL28" s="1"/>
      <c r="CM28" s="1"/>
      <c r="CN28" s="1"/>
      <c r="CO28" s="1"/>
      <c r="CP28" s="1"/>
      <c r="CQ28" s="269"/>
      <c r="CR28" s="274">
        <v>823501</v>
      </c>
      <c r="CS28" s="217"/>
      <c r="CT28" s="217"/>
      <c r="CU28" s="217"/>
      <c r="CV28" s="217"/>
      <c r="CW28" s="217"/>
      <c r="CX28" s="217"/>
      <c r="CY28" s="279"/>
      <c r="CZ28" s="283">
        <v>10.3</v>
      </c>
      <c r="DA28" s="335"/>
      <c r="DB28" s="335"/>
      <c r="DC28" s="338"/>
      <c r="DD28" s="288">
        <v>781031</v>
      </c>
      <c r="DE28" s="217"/>
      <c r="DF28" s="217"/>
      <c r="DG28" s="217"/>
      <c r="DH28" s="217"/>
      <c r="DI28" s="217"/>
      <c r="DJ28" s="217"/>
      <c r="DK28" s="279"/>
      <c r="DL28" s="288">
        <v>780331</v>
      </c>
      <c r="DM28" s="217"/>
      <c r="DN28" s="217"/>
      <c r="DO28" s="217"/>
      <c r="DP28" s="217"/>
      <c r="DQ28" s="217"/>
      <c r="DR28" s="217"/>
      <c r="DS28" s="217"/>
      <c r="DT28" s="217"/>
      <c r="DU28" s="217"/>
      <c r="DV28" s="279"/>
      <c r="DW28" s="283">
        <v>18.399999999999999</v>
      </c>
      <c r="DX28" s="335"/>
      <c r="DY28" s="335"/>
      <c r="DZ28" s="335"/>
      <c r="EA28" s="335"/>
      <c r="EB28" s="335"/>
      <c r="EC28" s="360"/>
    </row>
    <row r="29" spans="2:133" ht="11.25" customHeight="1">
      <c r="B29" s="261" t="s">
        <v>17</v>
      </c>
      <c r="C29" s="1"/>
      <c r="D29" s="1"/>
      <c r="E29" s="1"/>
      <c r="F29" s="1"/>
      <c r="G29" s="1"/>
      <c r="H29" s="1"/>
      <c r="I29" s="1"/>
      <c r="J29" s="1"/>
      <c r="K29" s="1"/>
      <c r="L29" s="1"/>
      <c r="M29" s="1"/>
      <c r="N29" s="1"/>
      <c r="O29" s="1"/>
      <c r="P29" s="1"/>
      <c r="Q29" s="269"/>
      <c r="R29" s="274">
        <v>13515</v>
      </c>
      <c r="S29" s="217"/>
      <c r="T29" s="217"/>
      <c r="U29" s="217"/>
      <c r="V29" s="217"/>
      <c r="W29" s="217"/>
      <c r="X29" s="217"/>
      <c r="Y29" s="279"/>
      <c r="Z29" s="282">
        <v>0.2</v>
      </c>
      <c r="AA29" s="282"/>
      <c r="AB29" s="282"/>
      <c r="AC29" s="282"/>
      <c r="AD29" s="287" t="s">
        <v>199</v>
      </c>
      <c r="AE29" s="287"/>
      <c r="AF29" s="287"/>
      <c r="AG29" s="287"/>
      <c r="AH29" s="287"/>
      <c r="AI29" s="287"/>
      <c r="AJ29" s="287"/>
      <c r="AK29" s="287"/>
      <c r="AL29" s="283" t="s">
        <v>199</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171</v>
      </c>
      <c r="CE29" s="41"/>
      <c r="CF29" s="261" t="s">
        <v>23</v>
      </c>
      <c r="CG29" s="1"/>
      <c r="CH29" s="1"/>
      <c r="CI29" s="1"/>
      <c r="CJ29" s="1"/>
      <c r="CK29" s="1"/>
      <c r="CL29" s="1"/>
      <c r="CM29" s="1"/>
      <c r="CN29" s="1"/>
      <c r="CO29" s="1"/>
      <c r="CP29" s="1"/>
      <c r="CQ29" s="269"/>
      <c r="CR29" s="274">
        <v>823127</v>
      </c>
      <c r="CS29" s="313"/>
      <c r="CT29" s="313"/>
      <c r="CU29" s="313"/>
      <c r="CV29" s="313"/>
      <c r="CW29" s="313"/>
      <c r="CX29" s="313"/>
      <c r="CY29" s="332"/>
      <c r="CZ29" s="283">
        <v>10.3</v>
      </c>
      <c r="DA29" s="335"/>
      <c r="DB29" s="335"/>
      <c r="DC29" s="338"/>
      <c r="DD29" s="288">
        <v>780657</v>
      </c>
      <c r="DE29" s="313"/>
      <c r="DF29" s="313"/>
      <c r="DG29" s="313"/>
      <c r="DH29" s="313"/>
      <c r="DI29" s="313"/>
      <c r="DJ29" s="313"/>
      <c r="DK29" s="332"/>
      <c r="DL29" s="288">
        <v>779957</v>
      </c>
      <c r="DM29" s="313"/>
      <c r="DN29" s="313"/>
      <c r="DO29" s="313"/>
      <c r="DP29" s="313"/>
      <c r="DQ29" s="313"/>
      <c r="DR29" s="313"/>
      <c r="DS29" s="313"/>
      <c r="DT29" s="313"/>
      <c r="DU29" s="313"/>
      <c r="DV29" s="332"/>
      <c r="DW29" s="283">
        <v>18.399999999999999</v>
      </c>
      <c r="DX29" s="335"/>
      <c r="DY29" s="335"/>
      <c r="DZ29" s="335"/>
      <c r="EA29" s="335"/>
      <c r="EB29" s="335"/>
      <c r="EC29" s="360"/>
    </row>
    <row r="30" spans="2:133" ht="11.25" customHeight="1">
      <c r="B30" s="261" t="s">
        <v>347</v>
      </c>
      <c r="C30" s="1"/>
      <c r="D30" s="1"/>
      <c r="E30" s="1"/>
      <c r="F30" s="1"/>
      <c r="G30" s="1"/>
      <c r="H30" s="1"/>
      <c r="I30" s="1"/>
      <c r="J30" s="1"/>
      <c r="K30" s="1"/>
      <c r="L30" s="1"/>
      <c r="M30" s="1"/>
      <c r="N30" s="1"/>
      <c r="O30" s="1"/>
      <c r="P30" s="1"/>
      <c r="Q30" s="269"/>
      <c r="R30" s="274">
        <v>389249</v>
      </c>
      <c r="S30" s="217"/>
      <c r="T30" s="217"/>
      <c r="U30" s="217"/>
      <c r="V30" s="217"/>
      <c r="W30" s="217"/>
      <c r="X30" s="217"/>
      <c r="Y30" s="279"/>
      <c r="Z30" s="282">
        <v>4.5999999999999996</v>
      </c>
      <c r="AA30" s="282"/>
      <c r="AB30" s="282"/>
      <c r="AC30" s="282"/>
      <c r="AD30" s="287" t="s">
        <v>199</v>
      </c>
      <c r="AE30" s="287"/>
      <c r="AF30" s="287"/>
      <c r="AG30" s="287"/>
      <c r="AH30" s="287"/>
      <c r="AI30" s="287"/>
      <c r="AJ30" s="287"/>
      <c r="AK30" s="287"/>
      <c r="AL30" s="283" t="s">
        <v>199</v>
      </c>
      <c r="AM30" s="238"/>
      <c r="AN30" s="238"/>
      <c r="AO30" s="296"/>
      <c r="AP30" s="182" t="s">
        <v>320</v>
      </c>
      <c r="AQ30" s="139"/>
      <c r="AR30" s="139"/>
      <c r="AS30" s="139"/>
      <c r="AT30" s="139"/>
      <c r="AU30" s="139"/>
      <c r="AV30" s="139"/>
      <c r="AW30" s="139"/>
      <c r="AX30" s="139"/>
      <c r="AY30" s="139"/>
      <c r="AZ30" s="139"/>
      <c r="BA30" s="139"/>
      <c r="BB30" s="139"/>
      <c r="BC30" s="139"/>
      <c r="BD30" s="139"/>
      <c r="BE30" s="139"/>
      <c r="BF30" s="144"/>
      <c r="BG30" s="182" t="s">
        <v>187</v>
      </c>
      <c r="BH30" s="321"/>
      <c r="BI30" s="321"/>
      <c r="BJ30" s="321"/>
      <c r="BK30" s="321"/>
      <c r="BL30" s="321"/>
      <c r="BM30" s="321"/>
      <c r="BN30" s="321"/>
      <c r="BO30" s="321"/>
      <c r="BP30" s="321"/>
      <c r="BQ30" s="323"/>
      <c r="BR30" s="182" t="s">
        <v>396</v>
      </c>
      <c r="BS30" s="321"/>
      <c r="BT30" s="321"/>
      <c r="BU30" s="321"/>
      <c r="BV30" s="321"/>
      <c r="BW30" s="321"/>
      <c r="BX30" s="321"/>
      <c r="BY30" s="321"/>
      <c r="BZ30" s="321"/>
      <c r="CA30" s="321"/>
      <c r="CB30" s="323"/>
      <c r="CD30" s="134"/>
      <c r="CE30" s="42"/>
      <c r="CF30" s="261" t="s">
        <v>397</v>
      </c>
      <c r="CG30" s="1"/>
      <c r="CH30" s="1"/>
      <c r="CI30" s="1"/>
      <c r="CJ30" s="1"/>
      <c r="CK30" s="1"/>
      <c r="CL30" s="1"/>
      <c r="CM30" s="1"/>
      <c r="CN30" s="1"/>
      <c r="CO30" s="1"/>
      <c r="CP30" s="1"/>
      <c r="CQ30" s="269"/>
      <c r="CR30" s="274">
        <v>795062</v>
      </c>
      <c r="CS30" s="217"/>
      <c r="CT30" s="217"/>
      <c r="CU30" s="217"/>
      <c r="CV30" s="217"/>
      <c r="CW30" s="217"/>
      <c r="CX30" s="217"/>
      <c r="CY30" s="279"/>
      <c r="CZ30" s="283">
        <v>9.9</v>
      </c>
      <c r="DA30" s="335"/>
      <c r="DB30" s="335"/>
      <c r="DC30" s="338"/>
      <c r="DD30" s="288">
        <v>758892</v>
      </c>
      <c r="DE30" s="217"/>
      <c r="DF30" s="217"/>
      <c r="DG30" s="217"/>
      <c r="DH30" s="217"/>
      <c r="DI30" s="217"/>
      <c r="DJ30" s="217"/>
      <c r="DK30" s="279"/>
      <c r="DL30" s="288">
        <v>758192</v>
      </c>
      <c r="DM30" s="217"/>
      <c r="DN30" s="217"/>
      <c r="DO30" s="217"/>
      <c r="DP30" s="217"/>
      <c r="DQ30" s="217"/>
      <c r="DR30" s="217"/>
      <c r="DS30" s="217"/>
      <c r="DT30" s="217"/>
      <c r="DU30" s="217"/>
      <c r="DV30" s="279"/>
      <c r="DW30" s="283">
        <v>17.899999999999999</v>
      </c>
      <c r="DX30" s="335"/>
      <c r="DY30" s="335"/>
      <c r="DZ30" s="335"/>
      <c r="EA30" s="335"/>
      <c r="EB30" s="335"/>
      <c r="EC30" s="360"/>
    </row>
    <row r="31" spans="2:133" ht="11.25" customHeight="1">
      <c r="B31" s="262" t="s">
        <v>52</v>
      </c>
      <c r="C31" s="266"/>
      <c r="D31" s="266"/>
      <c r="E31" s="266"/>
      <c r="F31" s="266"/>
      <c r="G31" s="266"/>
      <c r="H31" s="266"/>
      <c r="I31" s="266"/>
      <c r="J31" s="266"/>
      <c r="K31" s="266"/>
      <c r="L31" s="266"/>
      <c r="M31" s="266"/>
      <c r="N31" s="266"/>
      <c r="O31" s="266"/>
      <c r="P31" s="266"/>
      <c r="Q31" s="270"/>
      <c r="R31" s="274" t="s">
        <v>199</v>
      </c>
      <c r="S31" s="217"/>
      <c r="T31" s="217"/>
      <c r="U31" s="217"/>
      <c r="V31" s="217"/>
      <c r="W31" s="217"/>
      <c r="X31" s="217"/>
      <c r="Y31" s="279"/>
      <c r="Z31" s="282" t="s">
        <v>199</v>
      </c>
      <c r="AA31" s="282"/>
      <c r="AB31" s="282"/>
      <c r="AC31" s="282"/>
      <c r="AD31" s="287" t="s">
        <v>199</v>
      </c>
      <c r="AE31" s="287"/>
      <c r="AF31" s="287"/>
      <c r="AG31" s="287"/>
      <c r="AH31" s="287"/>
      <c r="AI31" s="287"/>
      <c r="AJ31" s="287"/>
      <c r="AK31" s="287"/>
      <c r="AL31" s="283" t="s">
        <v>199</v>
      </c>
      <c r="AM31" s="238"/>
      <c r="AN31" s="238"/>
      <c r="AO31" s="296"/>
      <c r="AP31" s="163" t="s">
        <v>4</v>
      </c>
      <c r="AQ31" s="178"/>
      <c r="AR31" s="178"/>
      <c r="AS31" s="178"/>
      <c r="AT31" s="306" t="s">
        <v>162</v>
      </c>
      <c r="AU31" s="265"/>
      <c r="AV31" s="265"/>
      <c r="AW31" s="265"/>
      <c r="AX31" s="260" t="s">
        <v>276</v>
      </c>
      <c r="AY31" s="265"/>
      <c r="AZ31" s="265"/>
      <c r="BA31" s="265"/>
      <c r="BB31" s="265"/>
      <c r="BC31" s="265"/>
      <c r="BD31" s="265"/>
      <c r="BE31" s="265"/>
      <c r="BF31" s="268"/>
      <c r="BG31" s="318">
        <v>98.8</v>
      </c>
      <c r="BH31" s="322"/>
      <c r="BI31" s="322"/>
      <c r="BJ31" s="322"/>
      <c r="BK31" s="322"/>
      <c r="BL31" s="322"/>
      <c r="BM31" s="293">
        <v>96.6</v>
      </c>
      <c r="BN31" s="322"/>
      <c r="BO31" s="322"/>
      <c r="BP31" s="322"/>
      <c r="BQ31" s="324"/>
      <c r="BR31" s="318">
        <v>98.9</v>
      </c>
      <c r="BS31" s="322"/>
      <c r="BT31" s="322"/>
      <c r="BU31" s="322"/>
      <c r="BV31" s="322"/>
      <c r="BW31" s="322"/>
      <c r="BX31" s="293">
        <v>96.7</v>
      </c>
      <c r="BY31" s="322"/>
      <c r="BZ31" s="322"/>
      <c r="CA31" s="322"/>
      <c r="CB31" s="324"/>
      <c r="CD31" s="134"/>
      <c r="CE31" s="42"/>
      <c r="CF31" s="261" t="s">
        <v>321</v>
      </c>
      <c r="CG31" s="1"/>
      <c r="CH31" s="1"/>
      <c r="CI31" s="1"/>
      <c r="CJ31" s="1"/>
      <c r="CK31" s="1"/>
      <c r="CL31" s="1"/>
      <c r="CM31" s="1"/>
      <c r="CN31" s="1"/>
      <c r="CO31" s="1"/>
      <c r="CP31" s="1"/>
      <c r="CQ31" s="269"/>
      <c r="CR31" s="274">
        <v>28065</v>
      </c>
      <c r="CS31" s="313"/>
      <c r="CT31" s="313"/>
      <c r="CU31" s="313"/>
      <c r="CV31" s="313"/>
      <c r="CW31" s="313"/>
      <c r="CX31" s="313"/>
      <c r="CY31" s="332"/>
      <c r="CZ31" s="283">
        <v>0.4</v>
      </c>
      <c r="DA31" s="335"/>
      <c r="DB31" s="335"/>
      <c r="DC31" s="338"/>
      <c r="DD31" s="288">
        <v>21765</v>
      </c>
      <c r="DE31" s="313"/>
      <c r="DF31" s="313"/>
      <c r="DG31" s="313"/>
      <c r="DH31" s="313"/>
      <c r="DI31" s="313"/>
      <c r="DJ31" s="313"/>
      <c r="DK31" s="332"/>
      <c r="DL31" s="288">
        <v>21765</v>
      </c>
      <c r="DM31" s="313"/>
      <c r="DN31" s="313"/>
      <c r="DO31" s="313"/>
      <c r="DP31" s="313"/>
      <c r="DQ31" s="313"/>
      <c r="DR31" s="313"/>
      <c r="DS31" s="313"/>
      <c r="DT31" s="313"/>
      <c r="DU31" s="313"/>
      <c r="DV31" s="332"/>
      <c r="DW31" s="283">
        <v>0.5</v>
      </c>
      <c r="DX31" s="335"/>
      <c r="DY31" s="335"/>
      <c r="DZ31" s="335"/>
      <c r="EA31" s="335"/>
      <c r="EB31" s="335"/>
      <c r="EC31" s="360"/>
    </row>
    <row r="32" spans="2:133" ht="11.25" customHeight="1">
      <c r="B32" s="261" t="s">
        <v>398</v>
      </c>
      <c r="C32" s="1"/>
      <c r="D32" s="1"/>
      <c r="E32" s="1"/>
      <c r="F32" s="1"/>
      <c r="G32" s="1"/>
      <c r="H32" s="1"/>
      <c r="I32" s="1"/>
      <c r="J32" s="1"/>
      <c r="K32" s="1"/>
      <c r="L32" s="1"/>
      <c r="M32" s="1"/>
      <c r="N32" s="1"/>
      <c r="O32" s="1"/>
      <c r="P32" s="1"/>
      <c r="Q32" s="269"/>
      <c r="R32" s="274">
        <v>411224</v>
      </c>
      <c r="S32" s="217"/>
      <c r="T32" s="217"/>
      <c r="U32" s="217"/>
      <c r="V32" s="217"/>
      <c r="W32" s="217"/>
      <c r="X32" s="217"/>
      <c r="Y32" s="279"/>
      <c r="Z32" s="282">
        <v>4.9000000000000004</v>
      </c>
      <c r="AA32" s="282"/>
      <c r="AB32" s="282"/>
      <c r="AC32" s="282"/>
      <c r="AD32" s="287" t="s">
        <v>199</v>
      </c>
      <c r="AE32" s="287"/>
      <c r="AF32" s="287"/>
      <c r="AG32" s="287"/>
      <c r="AH32" s="287"/>
      <c r="AI32" s="287"/>
      <c r="AJ32" s="287"/>
      <c r="AK32" s="287"/>
      <c r="AL32" s="283" t="s">
        <v>199</v>
      </c>
      <c r="AM32" s="238"/>
      <c r="AN32" s="238"/>
      <c r="AO32" s="296"/>
      <c r="AP32" s="299"/>
      <c r="AQ32" s="29"/>
      <c r="AR32" s="29"/>
      <c r="AS32" s="29"/>
      <c r="AT32" s="307"/>
      <c r="AU32" s="1" t="s">
        <v>246</v>
      </c>
      <c r="AX32" s="261" t="s">
        <v>378</v>
      </c>
      <c r="AY32" s="1"/>
      <c r="AZ32" s="1"/>
      <c r="BA32" s="1"/>
      <c r="BB32" s="1"/>
      <c r="BC32" s="1"/>
      <c r="BD32" s="1"/>
      <c r="BE32" s="1"/>
      <c r="BF32" s="269"/>
      <c r="BG32" s="319">
        <v>98.3</v>
      </c>
      <c r="BH32" s="313"/>
      <c r="BI32" s="313"/>
      <c r="BJ32" s="313"/>
      <c r="BK32" s="313"/>
      <c r="BL32" s="313"/>
      <c r="BM32" s="238">
        <v>94.5</v>
      </c>
      <c r="BN32" s="313"/>
      <c r="BO32" s="313"/>
      <c r="BP32" s="313"/>
      <c r="BQ32" s="316"/>
      <c r="BR32" s="319">
        <v>98.6</v>
      </c>
      <c r="BS32" s="313"/>
      <c r="BT32" s="313"/>
      <c r="BU32" s="313"/>
      <c r="BV32" s="313"/>
      <c r="BW32" s="313"/>
      <c r="BX32" s="238">
        <v>94.6</v>
      </c>
      <c r="BY32" s="313"/>
      <c r="BZ32" s="313"/>
      <c r="CA32" s="313"/>
      <c r="CB32" s="316"/>
      <c r="CD32" s="135"/>
      <c r="CE32" s="142"/>
      <c r="CF32" s="261" t="s">
        <v>399</v>
      </c>
      <c r="CG32" s="1"/>
      <c r="CH32" s="1"/>
      <c r="CI32" s="1"/>
      <c r="CJ32" s="1"/>
      <c r="CK32" s="1"/>
      <c r="CL32" s="1"/>
      <c r="CM32" s="1"/>
      <c r="CN32" s="1"/>
      <c r="CO32" s="1"/>
      <c r="CP32" s="1"/>
      <c r="CQ32" s="269"/>
      <c r="CR32" s="274">
        <v>374</v>
      </c>
      <c r="CS32" s="217"/>
      <c r="CT32" s="217"/>
      <c r="CU32" s="217"/>
      <c r="CV32" s="217"/>
      <c r="CW32" s="217"/>
      <c r="CX32" s="217"/>
      <c r="CY32" s="279"/>
      <c r="CZ32" s="283">
        <v>0</v>
      </c>
      <c r="DA32" s="335"/>
      <c r="DB32" s="335"/>
      <c r="DC32" s="338"/>
      <c r="DD32" s="288">
        <v>374</v>
      </c>
      <c r="DE32" s="217"/>
      <c r="DF32" s="217"/>
      <c r="DG32" s="217"/>
      <c r="DH32" s="217"/>
      <c r="DI32" s="217"/>
      <c r="DJ32" s="217"/>
      <c r="DK32" s="279"/>
      <c r="DL32" s="288">
        <v>374</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234</v>
      </c>
      <c r="C33" s="1"/>
      <c r="D33" s="1"/>
      <c r="E33" s="1"/>
      <c r="F33" s="1"/>
      <c r="G33" s="1"/>
      <c r="H33" s="1"/>
      <c r="I33" s="1"/>
      <c r="J33" s="1"/>
      <c r="K33" s="1"/>
      <c r="L33" s="1"/>
      <c r="M33" s="1"/>
      <c r="N33" s="1"/>
      <c r="O33" s="1"/>
      <c r="P33" s="1"/>
      <c r="Q33" s="269"/>
      <c r="R33" s="274">
        <v>36847</v>
      </c>
      <c r="S33" s="217"/>
      <c r="T33" s="217"/>
      <c r="U33" s="217"/>
      <c r="V33" s="217"/>
      <c r="W33" s="217"/>
      <c r="X33" s="217"/>
      <c r="Y33" s="279"/>
      <c r="Z33" s="282">
        <v>0.4</v>
      </c>
      <c r="AA33" s="282"/>
      <c r="AB33" s="282"/>
      <c r="AC33" s="282"/>
      <c r="AD33" s="287">
        <v>12318</v>
      </c>
      <c r="AE33" s="287"/>
      <c r="AF33" s="287"/>
      <c r="AG33" s="287"/>
      <c r="AH33" s="287"/>
      <c r="AI33" s="287"/>
      <c r="AJ33" s="287"/>
      <c r="AK33" s="287"/>
      <c r="AL33" s="283">
        <v>0.3</v>
      </c>
      <c r="AM33" s="238"/>
      <c r="AN33" s="238"/>
      <c r="AO33" s="296"/>
      <c r="AP33" s="177"/>
      <c r="AQ33" s="179"/>
      <c r="AR33" s="179"/>
      <c r="AS33" s="179"/>
      <c r="AT33" s="308"/>
      <c r="AU33" s="267"/>
      <c r="AV33" s="267"/>
      <c r="AW33" s="267"/>
      <c r="AX33" s="263" t="s">
        <v>158</v>
      </c>
      <c r="AY33" s="267"/>
      <c r="AZ33" s="267"/>
      <c r="BA33" s="267"/>
      <c r="BB33" s="267"/>
      <c r="BC33" s="267"/>
      <c r="BD33" s="267"/>
      <c r="BE33" s="267"/>
      <c r="BF33" s="271"/>
      <c r="BG33" s="320">
        <v>99.2</v>
      </c>
      <c r="BH33" s="312"/>
      <c r="BI33" s="312"/>
      <c r="BJ33" s="312"/>
      <c r="BK33" s="312"/>
      <c r="BL33" s="312"/>
      <c r="BM33" s="294">
        <v>98</v>
      </c>
      <c r="BN33" s="312"/>
      <c r="BO33" s="312"/>
      <c r="BP33" s="312"/>
      <c r="BQ33" s="317"/>
      <c r="BR33" s="320">
        <v>99.1</v>
      </c>
      <c r="BS33" s="312"/>
      <c r="BT33" s="312"/>
      <c r="BU33" s="312"/>
      <c r="BV33" s="312"/>
      <c r="BW33" s="312"/>
      <c r="BX33" s="294">
        <v>98.2</v>
      </c>
      <c r="BY33" s="312"/>
      <c r="BZ33" s="312"/>
      <c r="CA33" s="312"/>
      <c r="CB33" s="317"/>
      <c r="CD33" s="261" t="s">
        <v>401</v>
      </c>
      <c r="CE33" s="1"/>
      <c r="CF33" s="1"/>
      <c r="CG33" s="1"/>
      <c r="CH33" s="1"/>
      <c r="CI33" s="1"/>
      <c r="CJ33" s="1"/>
      <c r="CK33" s="1"/>
      <c r="CL33" s="1"/>
      <c r="CM33" s="1"/>
      <c r="CN33" s="1"/>
      <c r="CO33" s="1"/>
      <c r="CP33" s="1"/>
      <c r="CQ33" s="269"/>
      <c r="CR33" s="274">
        <v>3719365</v>
      </c>
      <c r="CS33" s="313"/>
      <c r="CT33" s="313"/>
      <c r="CU33" s="313"/>
      <c r="CV33" s="313"/>
      <c r="CW33" s="313"/>
      <c r="CX33" s="313"/>
      <c r="CY33" s="332"/>
      <c r="CZ33" s="283">
        <v>46.5</v>
      </c>
      <c r="DA33" s="335"/>
      <c r="DB33" s="335"/>
      <c r="DC33" s="338"/>
      <c r="DD33" s="288">
        <v>2563959</v>
      </c>
      <c r="DE33" s="313"/>
      <c r="DF33" s="313"/>
      <c r="DG33" s="313"/>
      <c r="DH33" s="313"/>
      <c r="DI33" s="313"/>
      <c r="DJ33" s="313"/>
      <c r="DK33" s="332"/>
      <c r="DL33" s="288">
        <v>1877508</v>
      </c>
      <c r="DM33" s="313"/>
      <c r="DN33" s="313"/>
      <c r="DO33" s="313"/>
      <c r="DP33" s="313"/>
      <c r="DQ33" s="313"/>
      <c r="DR33" s="313"/>
      <c r="DS33" s="313"/>
      <c r="DT33" s="313"/>
      <c r="DU33" s="313"/>
      <c r="DV33" s="332"/>
      <c r="DW33" s="283">
        <v>44.4</v>
      </c>
      <c r="DX33" s="335"/>
      <c r="DY33" s="335"/>
      <c r="DZ33" s="335"/>
      <c r="EA33" s="335"/>
      <c r="EB33" s="335"/>
      <c r="EC33" s="360"/>
    </row>
    <row r="34" spans="2:133" ht="11.25" customHeight="1">
      <c r="B34" s="261" t="s">
        <v>147</v>
      </c>
      <c r="C34" s="1"/>
      <c r="D34" s="1"/>
      <c r="E34" s="1"/>
      <c r="F34" s="1"/>
      <c r="G34" s="1"/>
      <c r="H34" s="1"/>
      <c r="I34" s="1"/>
      <c r="J34" s="1"/>
      <c r="K34" s="1"/>
      <c r="L34" s="1"/>
      <c r="M34" s="1"/>
      <c r="N34" s="1"/>
      <c r="O34" s="1"/>
      <c r="P34" s="1"/>
      <c r="Q34" s="269"/>
      <c r="R34" s="274">
        <v>204541</v>
      </c>
      <c r="S34" s="217"/>
      <c r="T34" s="217"/>
      <c r="U34" s="217"/>
      <c r="V34" s="217"/>
      <c r="W34" s="217"/>
      <c r="X34" s="217"/>
      <c r="Y34" s="279"/>
      <c r="Z34" s="282">
        <v>2.4</v>
      </c>
      <c r="AA34" s="282"/>
      <c r="AB34" s="282"/>
      <c r="AC34" s="282"/>
      <c r="AD34" s="287" t="s">
        <v>199</v>
      </c>
      <c r="AE34" s="287"/>
      <c r="AF34" s="287"/>
      <c r="AG34" s="287"/>
      <c r="AH34" s="287"/>
      <c r="AI34" s="287"/>
      <c r="AJ34" s="287"/>
      <c r="AK34" s="287"/>
      <c r="AL34" s="283" t="s">
        <v>199</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404</v>
      </c>
      <c r="CE34" s="1"/>
      <c r="CF34" s="1"/>
      <c r="CG34" s="1"/>
      <c r="CH34" s="1"/>
      <c r="CI34" s="1"/>
      <c r="CJ34" s="1"/>
      <c r="CK34" s="1"/>
      <c r="CL34" s="1"/>
      <c r="CM34" s="1"/>
      <c r="CN34" s="1"/>
      <c r="CO34" s="1"/>
      <c r="CP34" s="1"/>
      <c r="CQ34" s="269"/>
      <c r="CR34" s="274">
        <v>957427</v>
      </c>
      <c r="CS34" s="217"/>
      <c r="CT34" s="217"/>
      <c r="CU34" s="217"/>
      <c r="CV34" s="217"/>
      <c r="CW34" s="217"/>
      <c r="CX34" s="217"/>
      <c r="CY34" s="279"/>
      <c r="CZ34" s="283">
        <v>12</v>
      </c>
      <c r="DA34" s="335"/>
      <c r="DB34" s="335"/>
      <c r="DC34" s="338"/>
      <c r="DD34" s="288">
        <v>663695</v>
      </c>
      <c r="DE34" s="217"/>
      <c r="DF34" s="217"/>
      <c r="DG34" s="217"/>
      <c r="DH34" s="217"/>
      <c r="DI34" s="217"/>
      <c r="DJ34" s="217"/>
      <c r="DK34" s="279"/>
      <c r="DL34" s="288">
        <v>475595</v>
      </c>
      <c r="DM34" s="217"/>
      <c r="DN34" s="217"/>
      <c r="DO34" s="217"/>
      <c r="DP34" s="217"/>
      <c r="DQ34" s="217"/>
      <c r="DR34" s="217"/>
      <c r="DS34" s="217"/>
      <c r="DT34" s="217"/>
      <c r="DU34" s="217"/>
      <c r="DV34" s="279"/>
      <c r="DW34" s="283">
        <v>11.2</v>
      </c>
      <c r="DX34" s="335"/>
      <c r="DY34" s="335"/>
      <c r="DZ34" s="335"/>
      <c r="EA34" s="335"/>
      <c r="EB34" s="335"/>
      <c r="EC34" s="360"/>
    </row>
    <row r="35" spans="2:133" ht="11.25" customHeight="1">
      <c r="B35" s="261" t="s">
        <v>406</v>
      </c>
      <c r="C35" s="1"/>
      <c r="D35" s="1"/>
      <c r="E35" s="1"/>
      <c r="F35" s="1"/>
      <c r="G35" s="1"/>
      <c r="H35" s="1"/>
      <c r="I35" s="1"/>
      <c r="J35" s="1"/>
      <c r="K35" s="1"/>
      <c r="L35" s="1"/>
      <c r="M35" s="1"/>
      <c r="N35" s="1"/>
      <c r="O35" s="1"/>
      <c r="P35" s="1"/>
      <c r="Q35" s="269"/>
      <c r="R35" s="274">
        <v>891008</v>
      </c>
      <c r="S35" s="217"/>
      <c r="T35" s="217"/>
      <c r="U35" s="217"/>
      <c r="V35" s="217"/>
      <c r="W35" s="217"/>
      <c r="X35" s="217"/>
      <c r="Y35" s="279"/>
      <c r="Z35" s="282">
        <v>10.6</v>
      </c>
      <c r="AA35" s="282"/>
      <c r="AB35" s="282"/>
      <c r="AC35" s="282"/>
      <c r="AD35" s="287" t="s">
        <v>199</v>
      </c>
      <c r="AE35" s="287"/>
      <c r="AF35" s="287"/>
      <c r="AG35" s="287"/>
      <c r="AH35" s="287"/>
      <c r="AI35" s="287"/>
      <c r="AJ35" s="287"/>
      <c r="AK35" s="287"/>
      <c r="AL35" s="283" t="s">
        <v>199</v>
      </c>
      <c r="AM35" s="238"/>
      <c r="AN35" s="238"/>
      <c r="AO35" s="296"/>
      <c r="AP35" s="95"/>
      <c r="AQ35" s="182" t="s">
        <v>407</v>
      </c>
      <c r="AR35" s="139"/>
      <c r="AS35" s="139"/>
      <c r="AT35" s="139"/>
      <c r="AU35" s="139"/>
      <c r="AV35" s="139"/>
      <c r="AW35" s="139"/>
      <c r="AX35" s="139"/>
      <c r="AY35" s="139"/>
      <c r="AZ35" s="139"/>
      <c r="BA35" s="139"/>
      <c r="BB35" s="139"/>
      <c r="BC35" s="139"/>
      <c r="BD35" s="139"/>
      <c r="BE35" s="139"/>
      <c r="BF35" s="144"/>
      <c r="BG35" s="182" t="s">
        <v>208</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409</v>
      </c>
      <c r="CE35" s="1"/>
      <c r="CF35" s="1"/>
      <c r="CG35" s="1"/>
      <c r="CH35" s="1"/>
      <c r="CI35" s="1"/>
      <c r="CJ35" s="1"/>
      <c r="CK35" s="1"/>
      <c r="CL35" s="1"/>
      <c r="CM35" s="1"/>
      <c r="CN35" s="1"/>
      <c r="CO35" s="1"/>
      <c r="CP35" s="1"/>
      <c r="CQ35" s="269"/>
      <c r="CR35" s="274">
        <v>230515</v>
      </c>
      <c r="CS35" s="313"/>
      <c r="CT35" s="313"/>
      <c r="CU35" s="313"/>
      <c r="CV35" s="313"/>
      <c r="CW35" s="313"/>
      <c r="CX35" s="313"/>
      <c r="CY35" s="332"/>
      <c r="CZ35" s="283">
        <v>2.9</v>
      </c>
      <c r="DA35" s="335"/>
      <c r="DB35" s="335"/>
      <c r="DC35" s="338"/>
      <c r="DD35" s="288">
        <v>160671</v>
      </c>
      <c r="DE35" s="313"/>
      <c r="DF35" s="313"/>
      <c r="DG35" s="313"/>
      <c r="DH35" s="313"/>
      <c r="DI35" s="313"/>
      <c r="DJ35" s="313"/>
      <c r="DK35" s="332"/>
      <c r="DL35" s="288">
        <v>127443</v>
      </c>
      <c r="DM35" s="313"/>
      <c r="DN35" s="313"/>
      <c r="DO35" s="313"/>
      <c r="DP35" s="313"/>
      <c r="DQ35" s="313"/>
      <c r="DR35" s="313"/>
      <c r="DS35" s="313"/>
      <c r="DT35" s="313"/>
      <c r="DU35" s="313"/>
      <c r="DV35" s="332"/>
      <c r="DW35" s="283">
        <v>3</v>
      </c>
      <c r="DX35" s="335"/>
      <c r="DY35" s="335"/>
      <c r="DZ35" s="335"/>
      <c r="EA35" s="335"/>
      <c r="EB35" s="335"/>
      <c r="EC35" s="360"/>
    </row>
    <row r="36" spans="2:133" ht="11.25" customHeight="1">
      <c r="B36" s="261" t="s">
        <v>379</v>
      </c>
      <c r="C36" s="1"/>
      <c r="D36" s="1"/>
      <c r="E36" s="1"/>
      <c r="F36" s="1"/>
      <c r="G36" s="1"/>
      <c r="H36" s="1"/>
      <c r="I36" s="1"/>
      <c r="J36" s="1"/>
      <c r="K36" s="1"/>
      <c r="L36" s="1"/>
      <c r="M36" s="1"/>
      <c r="N36" s="1"/>
      <c r="O36" s="1"/>
      <c r="P36" s="1"/>
      <c r="Q36" s="269"/>
      <c r="R36" s="274">
        <v>304012</v>
      </c>
      <c r="S36" s="217"/>
      <c r="T36" s="217"/>
      <c r="U36" s="217"/>
      <c r="V36" s="217"/>
      <c r="W36" s="217"/>
      <c r="X36" s="217"/>
      <c r="Y36" s="279"/>
      <c r="Z36" s="282">
        <v>3.6</v>
      </c>
      <c r="AA36" s="282"/>
      <c r="AB36" s="282"/>
      <c r="AC36" s="282"/>
      <c r="AD36" s="287" t="s">
        <v>199</v>
      </c>
      <c r="AE36" s="287"/>
      <c r="AF36" s="287"/>
      <c r="AG36" s="287"/>
      <c r="AH36" s="287"/>
      <c r="AI36" s="287"/>
      <c r="AJ36" s="287"/>
      <c r="AK36" s="287"/>
      <c r="AL36" s="283" t="s">
        <v>199</v>
      </c>
      <c r="AM36" s="238"/>
      <c r="AN36" s="238"/>
      <c r="AO36" s="296"/>
      <c r="AP36" s="95"/>
      <c r="AQ36" s="301" t="s">
        <v>394</v>
      </c>
      <c r="AR36" s="304"/>
      <c r="AS36" s="304"/>
      <c r="AT36" s="304"/>
      <c r="AU36" s="304"/>
      <c r="AV36" s="304"/>
      <c r="AW36" s="304"/>
      <c r="AX36" s="304"/>
      <c r="AY36" s="309"/>
      <c r="AZ36" s="273">
        <v>1054280</v>
      </c>
      <c r="BA36" s="276"/>
      <c r="BB36" s="276"/>
      <c r="BC36" s="276"/>
      <c r="BD36" s="276"/>
      <c r="BE36" s="276"/>
      <c r="BF36" s="315"/>
      <c r="BG36" s="260" t="s">
        <v>411</v>
      </c>
      <c r="BH36" s="265"/>
      <c r="BI36" s="265"/>
      <c r="BJ36" s="265"/>
      <c r="BK36" s="265"/>
      <c r="BL36" s="265"/>
      <c r="BM36" s="265"/>
      <c r="BN36" s="265"/>
      <c r="BO36" s="265"/>
      <c r="BP36" s="265"/>
      <c r="BQ36" s="265"/>
      <c r="BR36" s="265"/>
      <c r="BS36" s="265"/>
      <c r="BT36" s="265"/>
      <c r="BU36" s="268"/>
      <c r="BV36" s="273">
        <v>24951</v>
      </c>
      <c r="BW36" s="276"/>
      <c r="BX36" s="276"/>
      <c r="BY36" s="276"/>
      <c r="BZ36" s="276"/>
      <c r="CA36" s="276"/>
      <c r="CB36" s="315"/>
      <c r="CD36" s="261" t="s">
        <v>27</v>
      </c>
      <c r="CE36" s="1"/>
      <c r="CF36" s="1"/>
      <c r="CG36" s="1"/>
      <c r="CH36" s="1"/>
      <c r="CI36" s="1"/>
      <c r="CJ36" s="1"/>
      <c r="CK36" s="1"/>
      <c r="CL36" s="1"/>
      <c r="CM36" s="1"/>
      <c r="CN36" s="1"/>
      <c r="CO36" s="1"/>
      <c r="CP36" s="1"/>
      <c r="CQ36" s="269"/>
      <c r="CR36" s="274">
        <v>1894393</v>
      </c>
      <c r="CS36" s="217"/>
      <c r="CT36" s="217"/>
      <c r="CU36" s="217"/>
      <c r="CV36" s="217"/>
      <c r="CW36" s="217"/>
      <c r="CX36" s="217"/>
      <c r="CY36" s="279"/>
      <c r="CZ36" s="283">
        <v>23.7</v>
      </c>
      <c r="DA36" s="335"/>
      <c r="DB36" s="335"/>
      <c r="DC36" s="338"/>
      <c r="DD36" s="288">
        <v>1472501</v>
      </c>
      <c r="DE36" s="217"/>
      <c r="DF36" s="217"/>
      <c r="DG36" s="217"/>
      <c r="DH36" s="217"/>
      <c r="DI36" s="217"/>
      <c r="DJ36" s="217"/>
      <c r="DK36" s="279"/>
      <c r="DL36" s="288">
        <v>1162421</v>
      </c>
      <c r="DM36" s="217"/>
      <c r="DN36" s="217"/>
      <c r="DO36" s="217"/>
      <c r="DP36" s="217"/>
      <c r="DQ36" s="217"/>
      <c r="DR36" s="217"/>
      <c r="DS36" s="217"/>
      <c r="DT36" s="217"/>
      <c r="DU36" s="217"/>
      <c r="DV36" s="279"/>
      <c r="DW36" s="283">
        <v>27.5</v>
      </c>
      <c r="DX36" s="335"/>
      <c r="DY36" s="335"/>
      <c r="DZ36" s="335"/>
      <c r="EA36" s="335"/>
      <c r="EB36" s="335"/>
      <c r="EC36" s="360"/>
    </row>
    <row r="37" spans="2:133" ht="11.25" customHeight="1">
      <c r="B37" s="261" t="s">
        <v>402</v>
      </c>
      <c r="C37" s="1"/>
      <c r="D37" s="1"/>
      <c r="E37" s="1"/>
      <c r="F37" s="1"/>
      <c r="G37" s="1"/>
      <c r="H37" s="1"/>
      <c r="I37" s="1"/>
      <c r="J37" s="1"/>
      <c r="K37" s="1"/>
      <c r="L37" s="1"/>
      <c r="M37" s="1"/>
      <c r="N37" s="1"/>
      <c r="O37" s="1"/>
      <c r="P37" s="1"/>
      <c r="Q37" s="269"/>
      <c r="R37" s="274">
        <v>199239</v>
      </c>
      <c r="S37" s="217"/>
      <c r="T37" s="217"/>
      <c r="U37" s="217"/>
      <c r="V37" s="217"/>
      <c r="W37" s="217"/>
      <c r="X37" s="217"/>
      <c r="Y37" s="279"/>
      <c r="Z37" s="282">
        <v>2.4</v>
      </c>
      <c r="AA37" s="282"/>
      <c r="AB37" s="282"/>
      <c r="AC37" s="282"/>
      <c r="AD37" s="287">
        <v>900</v>
      </c>
      <c r="AE37" s="287"/>
      <c r="AF37" s="287"/>
      <c r="AG37" s="287"/>
      <c r="AH37" s="287"/>
      <c r="AI37" s="287"/>
      <c r="AJ37" s="287"/>
      <c r="AK37" s="287"/>
      <c r="AL37" s="283">
        <v>0</v>
      </c>
      <c r="AM37" s="238"/>
      <c r="AN37" s="238"/>
      <c r="AO37" s="296"/>
      <c r="AQ37" s="302" t="s">
        <v>414</v>
      </c>
      <c r="AR37" s="111"/>
      <c r="AS37" s="111"/>
      <c r="AT37" s="111"/>
      <c r="AU37" s="111"/>
      <c r="AV37" s="111"/>
      <c r="AW37" s="111"/>
      <c r="AX37" s="111"/>
      <c r="AY37" s="310"/>
      <c r="AZ37" s="274">
        <v>655006</v>
      </c>
      <c r="BA37" s="217"/>
      <c r="BB37" s="217"/>
      <c r="BC37" s="217"/>
      <c r="BD37" s="313"/>
      <c r="BE37" s="313"/>
      <c r="BF37" s="316"/>
      <c r="BG37" s="261" t="s">
        <v>416</v>
      </c>
      <c r="BH37" s="1"/>
      <c r="BI37" s="1"/>
      <c r="BJ37" s="1"/>
      <c r="BK37" s="1"/>
      <c r="BL37" s="1"/>
      <c r="BM37" s="1"/>
      <c r="BN37" s="1"/>
      <c r="BO37" s="1"/>
      <c r="BP37" s="1"/>
      <c r="BQ37" s="1"/>
      <c r="BR37" s="1"/>
      <c r="BS37" s="1"/>
      <c r="BT37" s="1"/>
      <c r="BU37" s="269"/>
      <c r="BV37" s="274">
        <v>24951</v>
      </c>
      <c r="BW37" s="217"/>
      <c r="BX37" s="217"/>
      <c r="BY37" s="217"/>
      <c r="BZ37" s="217"/>
      <c r="CA37" s="217"/>
      <c r="CB37" s="326"/>
      <c r="CD37" s="261" t="s">
        <v>160</v>
      </c>
      <c r="CE37" s="1"/>
      <c r="CF37" s="1"/>
      <c r="CG37" s="1"/>
      <c r="CH37" s="1"/>
      <c r="CI37" s="1"/>
      <c r="CJ37" s="1"/>
      <c r="CK37" s="1"/>
      <c r="CL37" s="1"/>
      <c r="CM37" s="1"/>
      <c r="CN37" s="1"/>
      <c r="CO37" s="1"/>
      <c r="CP37" s="1"/>
      <c r="CQ37" s="269"/>
      <c r="CR37" s="274">
        <v>568372</v>
      </c>
      <c r="CS37" s="313"/>
      <c r="CT37" s="313"/>
      <c r="CU37" s="313"/>
      <c r="CV37" s="313"/>
      <c r="CW37" s="313"/>
      <c r="CX37" s="313"/>
      <c r="CY37" s="332"/>
      <c r="CZ37" s="283">
        <v>7.1</v>
      </c>
      <c r="DA37" s="335"/>
      <c r="DB37" s="335"/>
      <c r="DC37" s="338"/>
      <c r="DD37" s="288">
        <v>405660</v>
      </c>
      <c r="DE37" s="313"/>
      <c r="DF37" s="313"/>
      <c r="DG37" s="313"/>
      <c r="DH37" s="313"/>
      <c r="DI37" s="313"/>
      <c r="DJ37" s="313"/>
      <c r="DK37" s="332"/>
      <c r="DL37" s="288">
        <v>343432</v>
      </c>
      <c r="DM37" s="313"/>
      <c r="DN37" s="313"/>
      <c r="DO37" s="313"/>
      <c r="DP37" s="313"/>
      <c r="DQ37" s="313"/>
      <c r="DR37" s="313"/>
      <c r="DS37" s="313"/>
      <c r="DT37" s="313"/>
      <c r="DU37" s="313"/>
      <c r="DV37" s="332"/>
      <c r="DW37" s="283">
        <v>8.1</v>
      </c>
      <c r="DX37" s="335"/>
      <c r="DY37" s="335"/>
      <c r="DZ37" s="335"/>
      <c r="EA37" s="335"/>
      <c r="EB37" s="335"/>
      <c r="EC37" s="360"/>
    </row>
    <row r="38" spans="2:133" ht="11.25" customHeight="1">
      <c r="B38" s="261" t="s">
        <v>418</v>
      </c>
      <c r="C38" s="1"/>
      <c r="D38" s="1"/>
      <c r="E38" s="1"/>
      <c r="F38" s="1"/>
      <c r="G38" s="1"/>
      <c r="H38" s="1"/>
      <c r="I38" s="1"/>
      <c r="J38" s="1"/>
      <c r="K38" s="1"/>
      <c r="L38" s="1"/>
      <c r="M38" s="1"/>
      <c r="N38" s="1"/>
      <c r="O38" s="1"/>
      <c r="P38" s="1"/>
      <c r="Q38" s="269"/>
      <c r="R38" s="274">
        <v>1236625</v>
      </c>
      <c r="S38" s="217"/>
      <c r="T38" s="217"/>
      <c r="U38" s="217"/>
      <c r="V38" s="217"/>
      <c r="W38" s="217"/>
      <c r="X38" s="217"/>
      <c r="Y38" s="279"/>
      <c r="Z38" s="282">
        <v>14.8</v>
      </c>
      <c r="AA38" s="282"/>
      <c r="AB38" s="282"/>
      <c r="AC38" s="282"/>
      <c r="AD38" s="287" t="s">
        <v>199</v>
      </c>
      <c r="AE38" s="287"/>
      <c r="AF38" s="287"/>
      <c r="AG38" s="287"/>
      <c r="AH38" s="287"/>
      <c r="AI38" s="287"/>
      <c r="AJ38" s="287"/>
      <c r="AK38" s="287"/>
      <c r="AL38" s="283" t="s">
        <v>199</v>
      </c>
      <c r="AM38" s="238"/>
      <c r="AN38" s="238"/>
      <c r="AO38" s="296"/>
      <c r="AQ38" s="302" t="s">
        <v>419</v>
      </c>
      <c r="AR38" s="111"/>
      <c r="AS38" s="111"/>
      <c r="AT38" s="111"/>
      <c r="AU38" s="111"/>
      <c r="AV38" s="111"/>
      <c r="AW38" s="111"/>
      <c r="AX38" s="111"/>
      <c r="AY38" s="310"/>
      <c r="AZ38" s="274">
        <v>129451</v>
      </c>
      <c r="BA38" s="217"/>
      <c r="BB38" s="217"/>
      <c r="BC38" s="217"/>
      <c r="BD38" s="313"/>
      <c r="BE38" s="313"/>
      <c r="BF38" s="316"/>
      <c r="BG38" s="261" t="s">
        <v>420</v>
      </c>
      <c r="BH38" s="1"/>
      <c r="BI38" s="1"/>
      <c r="BJ38" s="1"/>
      <c r="BK38" s="1"/>
      <c r="BL38" s="1"/>
      <c r="BM38" s="1"/>
      <c r="BN38" s="1"/>
      <c r="BO38" s="1"/>
      <c r="BP38" s="1"/>
      <c r="BQ38" s="1"/>
      <c r="BR38" s="1"/>
      <c r="BS38" s="1"/>
      <c r="BT38" s="1"/>
      <c r="BU38" s="269"/>
      <c r="BV38" s="274">
        <v>782</v>
      </c>
      <c r="BW38" s="217"/>
      <c r="BX38" s="217"/>
      <c r="BY38" s="217"/>
      <c r="BZ38" s="217"/>
      <c r="CA38" s="217"/>
      <c r="CB38" s="326"/>
      <c r="CD38" s="261" t="s">
        <v>421</v>
      </c>
      <c r="CE38" s="1"/>
      <c r="CF38" s="1"/>
      <c r="CG38" s="1"/>
      <c r="CH38" s="1"/>
      <c r="CI38" s="1"/>
      <c r="CJ38" s="1"/>
      <c r="CK38" s="1"/>
      <c r="CL38" s="1"/>
      <c r="CM38" s="1"/>
      <c r="CN38" s="1"/>
      <c r="CO38" s="1"/>
      <c r="CP38" s="1"/>
      <c r="CQ38" s="269"/>
      <c r="CR38" s="274">
        <v>246823</v>
      </c>
      <c r="CS38" s="217"/>
      <c r="CT38" s="217"/>
      <c r="CU38" s="217"/>
      <c r="CV38" s="217"/>
      <c r="CW38" s="217"/>
      <c r="CX38" s="217"/>
      <c r="CY38" s="279"/>
      <c r="CZ38" s="283">
        <v>3.1</v>
      </c>
      <c r="DA38" s="335"/>
      <c r="DB38" s="335"/>
      <c r="DC38" s="338"/>
      <c r="DD38" s="288">
        <v>204365</v>
      </c>
      <c r="DE38" s="217"/>
      <c r="DF38" s="217"/>
      <c r="DG38" s="217"/>
      <c r="DH38" s="217"/>
      <c r="DI38" s="217"/>
      <c r="DJ38" s="217"/>
      <c r="DK38" s="279"/>
      <c r="DL38" s="288">
        <v>112049</v>
      </c>
      <c r="DM38" s="217"/>
      <c r="DN38" s="217"/>
      <c r="DO38" s="217"/>
      <c r="DP38" s="217"/>
      <c r="DQ38" s="217"/>
      <c r="DR38" s="217"/>
      <c r="DS38" s="217"/>
      <c r="DT38" s="217"/>
      <c r="DU38" s="217"/>
      <c r="DV38" s="279"/>
      <c r="DW38" s="283">
        <v>2.6</v>
      </c>
      <c r="DX38" s="335"/>
      <c r="DY38" s="335"/>
      <c r="DZ38" s="335"/>
      <c r="EA38" s="335"/>
      <c r="EB38" s="335"/>
      <c r="EC38" s="360"/>
    </row>
    <row r="39" spans="2:133" ht="11.25" customHeight="1">
      <c r="B39" s="261" t="s">
        <v>422</v>
      </c>
      <c r="C39" s="1"/>
      <c r="D39" s="1"/>
      <c r="E39" s="1"/>
      <c r="F39" s="1"/>
      <c r="G39" s="1"/>
      <c r="H39" s="1"/>
      <c r="I39" s="1"/>
      <c r="J39" s="1"/>
      <c r="K39" s="1"/>
      <c r="L39" s="1"/>
      <c r="M39" s="1"/>
      <c r="N39" s="1"/>
      <c r="O39" s="1"/>
      <c r="P39" s="1"/>
      <c r="Q39" s="269"/>
      <c r="R39" s="274" t="s">
        <v>199</v>
      </c>
      <c r="S39" s="217"/>
      <c r="T39" s="217"/>
      <c r="U39" s="217"/>
      <c r="V39" s="217"/>
      <c r="W39" s="217"/>
      <c r="X39" s="217"/>
      <c r="Y39" s="279"/>
      <c r="Z39" s="282" t="s">
        <v>199</v>
      </c>
      <c r="AA39" s="282"/>
      <c r="AB39" s="282"/>
      <c r="AC39" s="282"/>
      <c r="AD39" s="287" t="s">
        <v>199</v>
      </c>
      <c r="AE39" s="287"/>
      <c r="AF39" s="287"/>
      <c r="AG39" s="287"/>
      <c r="AH39" s="287"/>
      <c r="AI39" s="287"/>
      <c r="AJ39" s="287"/>
      <c r="AK39" s="287"/>
      <c r="AL39" s="283" t="s">
        <v>199</v>
      </c>
      <c r="AM39" s="238"/>
      <c r="AN39" s="238"/>
      <c r="AO39" s="296"/>
      <c r="AQ39" s="302" t="s">
        <v>423</v>
      </c>
      <c r="AR39" s="111"/>
      <c r="AS39" s="111"/>
      <c r="AT39" s="111"/>
      <c r="AU39" s="111"/>
      <c r="AV39" s="111"/>
      <c r="AW39" s="111"/>
      <c r="AX39" s="111"/>
      <c r="AY39" s="310"/>
      <c r="AZ39" s="274">
        <v>25381</v>
      </c>
      <c r="BA39" s="217"/>
      <c r="BB39" s="217"/>
      <c r="BC39" s="217"/>
      <c r="BD39" s="313"/>
      <c r="BE39" s="313"/>
      <c r="BF39" s="316"/>
      <c r="BG39" s="261" t="s">
        <v>340</v>
      </c>
      <c r="BH39" s="1"/>
      <c r="BI39" s="1"/>
      <c r="BJ39" s="1"/>
      <c r="BK39" s="1"/>
      <c r="BL39" s="1"/>
      <c r="BM39" s="1"/>
      <c r="BN39" s="1"/>
      <c r="BO39" s="1"/>
      <c r="BP39" s="1"/>
      <c r="BQ39" s="1"/>
      <c r="BR39" s="1"/>
      <c r="BS39" s="1"/>
      <c r="BT39" s="1"/>
      <c r="BU39" s="269"/>
      <c r="BV39" s="274">
        <v>1498</v>
      </c>
      <c r="BW39" s="217"/>
      <c r="BX39" s="217"/>
      <c r="BY39" s="217"/>
      <c r="BZ39" s="217"/>
      <c r="CA39" s="217"/>
      <c r="CB39" s="326"/>
      <c r="CD39" s="261" t="s">
        <v>425</v>
      </c>
      <c r="CE39" s="1"/>
      <c r="CF39" s="1"/>
      <c r="CG39" s="1"/>
      <c r="CH39" s="1"/>
      <c r="CI39" s="1"/>
      <c r="CJ39" s="1"/>
      <c r="CK39" s="1"/>
      <c r="CL39" s="1"/>
      <c r="CM39" s="1"/>
      <c r="CN39" s="1"/>
      <c r="CO39" s="1"/>
      <c r="CP39" s="1"/>
      <c r="CQ39" s="269"/>
      <c r="CR39" s="274">
        <v>377128</v>
      </c>
      <c r="CS39" s="313"/>
      <c r="CT39" s="313"/>
      <c r="CU39" s="313"/>
      <c r="CV39" s="313"/>
      <c r="CW39" s="313"/>
      <c r="CX39" s="313"/>
      <c r="CY39" s="332"/>
      <c r="CZ39" s="283">
        <v>4.7</v>
      </c>
      <c r="DA39" s="335"/>
      <c r="DB39" s="335"/>
      <c r="DC39" s="338"/>
      <c r="DD39" s="288">
        <v>49648</v>
      </c>
      <c r="DE39" s="313"/>
      <c r="DF39" s="313"/>
      <c r="DG39" s="313"/>
      <c r="DH39" s="313"/>
      <c r="DI39" s="313"/>
      <c r="DJ39" s="313"/>
      <c r="DK39" s="332"/>
      <c r="DL39" s="288" t="s">
        <v>199</v>
      </c>
      <c r="DM39" s="313"/>
      <c r="DN39" s="313"/>
      <c r="DO39" s="313"/>
      <c r="DP39" s="313"/>
      <c r="DQ39" s="313"/>
      <c r="DR39" s="313"/>
      <c r="DS39" s="313"/>
      <c r="DT39" s="313"/>
      <c r="DU39" s="313"/>
      <c r="DV39" s="332"/>
      <c r="DW39" s="283" t="s">
        <v>199</v>
      </c>
      <c r="DX39" s="335"/>
      <c r="DY39" s="335"/>
      <c r="DZ39" s="335"/>
      <c r="EA39" s="335"/>
      <c r="EB39" s="335"/>
      <c r="EC39" s="360"/>
    </row>
    <row r="40" spans="2:133" ht="11.25" customHeight="1">
      <c r="B40" s="261" t="s">
        <v>429</v>
      </c>
      <c r="C40" s="1"/>
      <c r="D40" s="1"/>
      <c r="E40" s="1"/>
      <c r="F40" s="1"/>
      <c r="G40" s="1"/>
      <c r="H40" s="1"/>
      <c r="I40" s="1"/>
      <c r="J40" s="1"/>
      <c r="K40" s="1"/>
      <c r="L40" s="1"/>
      <c r="M40" s="1"/>
      <c r="N40" s="1"/>
      <c r="O40" s="1"/>
      <c r="P40" s="1"/>
      <c r="Q40" s="269"/>
      <c r="R40" s="274">
        <v>8025</v>
      </c>
      <c r="S40" s="217"/>
      <c r="T40" s="217"/>
      <c r="U40" s="217"/>
      <c r="V40" s="217"/>
      <c r="W40" s="217"/>
      <c r="X40" s="217"/>
      <c r="Y40" s="279"/>
      <c r="Z40" s="282">
        <v>0.1</v>
      </c>
      <c r="AA40" s="282"/>
      <c r="AB40" s="282"/>
      <c r="AC40" s="282"/>
      <c r="AD40" s="287" t="s">
        <v>199</v>
      </c>
      <c r="AE40" s="287"/>
      <c r="AF40" s="287"/>
      <c r="AG40" s="287"/>
      <c r="AH40" s="287"/>
      <c r="AI40" s="287"/>
      <c r="AJ40" s="287"/>
      <c r="AK40" s="287"/>
      <c r="AL40" s="283" t="s">
        <v>199</v>
      </c>
      <c r="AM40" s="238"/>
      <c r="AN40" s="238"/>
      <c r="AO40" s="296"/>
      <c r="AQ40" s="302" t="s">
        <v>432</v>
      </c>
      <c r="AR40" s="111"/>
      <c r="AS40" s="111"/>
      <c r="AT40" s="111"/>
      <c r="AU40" s="111"/>
      <c r="AV40" s="111"/>
      <c r="AW40" s="111"/>
      <c r="AX40" s="111"/>
      <c r="AY40" s="310"/>
      <c r="AZ40" s="274">
        <v>23000</v>
      </c>
      <c r="BA40" s="217"/>
      <c r="BB40" s="217"/>
      <c r="BC40" s="217"/>
      <c r="BD40" s="313"/>
      <c r="BE40" s="313"/>
      <c r="BF40" s="316"/>
      <c r="BG40" s="299" t="s">
        <v>433</v>
      </c>
      <c r="BH40" s="29"/>
      <c r="BI40" s="29"/>
      <c r="BJ40" s="29"/>
      <c r="BK40" s="29"/>
      <c r="BL40" s="29"/>
      <c r="BM40" s="1" t="s">
        <v>434</v>
      </c>
      <c r="BN40" s="1"/>
      <c r="BO40" s="1"/>
      <c r="BP40" s="1"/>
      <c r="BQ40" s="1"/>
      <c r="BR40" s="1"/>
      <c r="BS40" s="1"/>
      <c r="BT40" s="1"/>
      <c r="BU40" s="269"/>
      <c r="BV40" s="274">
        <v>170</v>
      </c>
      <c r="BW40" s="217"/>
      <c r="BX40" s="217"/>
      <c r="BY40" s="217"/>
      <c r="BZ40" s="217"/>
      <c r="CA40" s="217"/>
      <c r="CB40" s="326"/>
      <c r="CD40" s="261" t="s">
        <v>375</v>
      </c>
      <c r="CE40" s="1"/>
      <c r="CF40" s="1"/>
      <c r="CG40" s="1"/>
      <c r="CH40" s="1"/>
      <c r="CI40" s="1"/>
      <c r="CJ40" s="1"/>
      <c r="CK40" s="1"/>
      <c r="CL40" s="1"/>
      <c r="CM40" s="1"/>
      <c r="CN40" s="1"/>
      <c r="CO40" s="1"/>
      <c r="CP40" s="1"/>
      <c r="CQ40" s="269"/>
      <c r="CR40" s="274">
        <v>13079</v>
      </c>
      <c r="CS40" s="217"/>
      <c r="CT40" s="217"/>
      <c r="CU40" s="217"/>
      <c r="CV40" s="217"/>
      <c r="CW40" s="217"/>
      <c r="CX40" s="217"/>
      <c r="CY40" s="279"/>
      <c r="CZ40" s="283">
        <v>0.2</v>
      </c>
      <c r="DA40" s="335"/>
      <c r="DB40" s="335"/>
      <c r="DC40" s="338"/>
      <c r="DD40" s="288">
        <v>13079</v>
      </c>
      <c r="DE40" s="217"/>
      <c r="DF40" s="217"/>
      <c r="DG40" s="217"/>
      <c r="DH40" s="217"/>
      <c r="DI40" s="217"/>
      <c r="DJ40" s="217"/>
      <c r="DK40" s="279"/>
      <c r="DL40" s="288" t="s">
        <v>199</v>
      </c>
      <c r="DM40" s="217"/>
      <c r="DN40" s="217"/>
      <c r="DO40" s="217"/>
      <c r="DP40" s="217"/>
      <c r="DQ40" s="217"/>
      <c r="DR40" s="217"/>
      <c r="DS40" s="217"/>
      <c r="DT40" s="217"/>
      <c r="DU40" s="217"/>
      <c r="DV40" s="279"/>
      <c r="DW40" s="283" t="s">
        <v>199</v>
      </c>
      <c r="DX40" s="335"/>
      <c r="DY40" s="335"/>
      <c r="DZ40" s="335"/>
      <c r="EA40" s="335"/>
      <c r="EB40" s="335"/>
      <c r="EC40" s="360"/>
    </row>
    <row r="41" spans="2:133" ht="11.25" customHeight="1">
      <c r="B41" s="263" t="s">
        <v>430</v>
      </c>
      <c r="C41" s="267"/>
      <c r="D41" s="267"/>
      <c r="E41" s="267"/>
      <c r="F41" s="267"/>
      <c r="G41" s="267"/>
      <c r="H41" s="267"/>
      <c r="I41" s="267"/>
      <c r="J41" s="267"/>
      <c r="K41" s="267"/>
      <c r="L41" s="267"/>
      <c r="M41" s="267"/>
      <c r="N41" s="267"/>
      <c r="O41" s="267"/>
      <c r="P41" s="267"/>
      <c r="Q41" s="271"/>
      <c r="R41" s="275">
        <v>8381602</v>
      </c>
      <c r="S41" s="277"/>
      <c r="T41" s="277"/>
      <c r="U41" s="277"/>
      <c r="V41" s="277"/>
      <c r="W41" s="277"/>
      <c r="X41" s="277"/>
      <c r="Y41" s="280"/>
      <c r="Z41" s="284">
        <v>100</v>
      </c>
      <c r="AA41" s="284"/>
      <c r="AB41" s="284"/>
      <c r="AC41" s="284"/>
      <c r="AD41" s="289">
        <v>4223893</v>
      </c>
      <c r="AE41" s="289"/>
      <c r="AF41" s="289"/>
      <c r="AG41" s="289"/>
      <c r="AH41" s="289"/>
      <c r="AI41" s="289"/>
      <c r="AJ41" s="289"/>
      <c r="AK41" s="289"/>
      <c r="AL41" s="292">
        <v>100</v>
      </c>
      <c r="AM41" s="294"/>
      <c r="AN41" s="294"/>
      <c r="AO41" s="297"/>
      <c r="AQ41" s="302" t="s">
        <v>435</v>
      </c>
      <c r="AR41" s="111"/>
      <c r="AS41" s="111"/>
      <c r="AT41" s="111"/>
      <c r="AU41" s="111"/>
      <c r="AV41" s="111"/>
      <c r="AW41" s="111"/>
      <c r="AX41" s="111"/>
      <c r="AY41" s="310"/>
      <c r="AZ41" s="274">
        <v>61489</v>
      </c>
      <c r="BA41" s="217"/>
      <c r="BB41" s="217"/>
      <c r="BC41" s="217"/>
      <c r="BD41" s="313"/>
      <c r="BE41" s="313"/>
      <c r="BF41" s="316"/>
      <c r="BG41" s="299"/>
      <c r="BH41" s="29"/>
      <c r="BI41" s="29"/>
      <c r="BJ41" s="29"/>
      <c r="BK41" s="29"/>
      <c r="BL41" s="29"/>
      <c r="BM41" s="1" t="s">
        <v>347</v>
      </c>
      <c r="BN41" s="1"/>
      <c r="BO41" s="1"/>
      <c r="BP41" s="1"/>
      <c r="BQ41" s="1"/>
      <c r="BR41" s="1"/>
      <c r="BS41" s="1"/>
      <c r="BT41" s="1"/>
      <c r="BU41" s="269"/>
      <c r="BV41" s="274" t="s">
        <v>199</v>
      </c>
      <c r="BW41" s="217"/>
      <c r="BX41" s="217"/>
      <c r="BY41" s="217"/>
      <c r="BZ41" s="217"/>
      <c r="CA41" s="217"/>
      <c r="CB41" s="326"/>
      <c r="CD41" s="261" t="s">
        <v>289</v>
      </c>
      <c r="CE41" s="1"/>
      <c r="CF41" s="1"/>
      <c r="CG41" s="1"/>
      <c r="CH41" s="1"/>
      <c r="CI41" s="1"/>
      <c r="CJ41" s="1"/>
      <c r="CK41" s="1"/>
      <c r="CL41" s="1"/>
      <c r="CM41" s="1"/>
      <c r="CN41" s="1"/>
      <c r="CO41" s="1"/>
      <c r="CP41" s="1"/>
      <c r="CQ41" s="269"/>
      <c r="CR41" s="274" t="s">
        <v>199</v>
      </c>
      <c r="CS41" s="313"/>
      <c r="CT41" s="313"/>
      <c r="CU41" s="313"/>
      <c r="CV41" s="313"/>
      <c r="CW41" s="313"/>
      <c r="CX41" s="313"/>
      <c r="CY41" s="332"/>
      <c r="CZ41" s="283" t="s">
        <v>199</v>
      </c>
      <c r="DA41" s="335"/>
      <c r="DB41" s="335"/>
      <c r="DC41" s="338"/>
      <c r="DD41" s="288" t="s">
        <v>199</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193</v>
      </c>
      <c r="AR42" s="305"/>
      <c r="AS42" s="305"/>
      <c r="AT42" s="305"/>
      <c r="AU42" s="305"/>
      <c r="AV42" s="305"/>
      <c r="AW42" s="305"/>
      <c r="AX42" s="305"/>
      <c r="AY42" s="311"/>
      <c r="AZ42" s="275">
        <v>159953</v>
      </c>
      <c r="BA42" s="277"/>
      <c r="BB42" s="277"/>
      <c r="BC42" s="277"/>
      <c r="BD42" s="312"/>
      <c r="BE42" s="312"/>
      <c r="BF42" s="317"/>
      <c r="BG42" s="177"/>
      <c r="BH42" s="179"/>
      <c r="BI42" s="179"/>
      <c r="BJ42" s="179"/>
      <c r="BK42" s="179"/>
      <c r="BL42" s="179"/>
      <c r="BM42" s="267" t="s">
        <v>437</v>
      </c>
      <c r="BN42" s="267"/>
      <c r="BO42" s="267"/>
      <c r="BP42" s="267"/>
      <c r="BQ42" s="267"/>
      <c r="BR42" s="267"/>
      <c r="BS42" s="267"/>
      <c r="BT42" s="267"/>
      <c r="BU42" s="271"/>
      <c r="BV42" s="275">
        <v>250</v>
      </c>
      <c r="BW42" s="277"/>
      <c r="BX42" s="277"/>
      <c r="BY42" s="277"/>
      <c r="BZ42" s="277"/>
      <c r="CA42" s="277"/>
      <c r="CB42" s="327"/>
      <c r="CD42" s="261" t="s">
        <v>280</v>
      </c>
      <c r="CE42" s="1"/>
      <c r="CF42" s="1"/>
      <c r="CG42" s="1"/>
      <c r="CH42" s="1"/>
      <c r="CI42" s="1"/>
      <c r="CJ42" s="1"/>
      <c r="CK42" s="1"/>
      <c r="CL42" s="1"/>
      <c r="CM42" s="1"/>
      <c r="CN42" s="1"/>
      <c r="CO42" s="1"/>
      <c r="CP42" s="1"/>
      <c r="CQ42" s="269"/>
      <c r="CR42" s="274">
        <v>1740228</v>
      </c>
      <c r="CS42" s="313"/>
      <c r="CT42" s="313"/>
      <c r="CU42" s="313"/>
      <c r="CV42" s="313"/>
      <c r="CW42" s="313"/>
      <c r="CX42" s="313"/>
      <c r="CY42" s="332"/>
      <c r="CZ42" s="283">
        <v>21.8</v>
      </c>
      <c r="DA42" s="335"/>
      <c r="DB42" s="335"/>
      <c r="DC42" s="338"/>
      <c r="DD42" s="288">
        <v>86155</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49</v>
      </c>
      <c r="CD43" s="261" t="s">
        <v>80</v>
      </c>
      <c r="CE43" s="1"/>
      <c r="CF43" s="1"/>
      <c r="CG43" s="1"/>
      <c r="CH43" s="1"/>
      <c r="CI43" s="1"/>
      <c r="CJ43" s="1"/>
      <c r="CK43" s="1"/>
      <c r="CL43" s="1"/>
      <c r="CM43" s="1"/>
      <c r="CN43" s="1"/>
      <c r="CO43" s="1"/>
      <c r="CP43" s="1"/>
      <c r="CQ43" s="269"/>
      <c r="CR43" s="274">
        <v>17893</v>
      </c>
      <c r="CS43" s="313"/>
      <c r="CT43" s="313"/>
      <c r="CU43" s="313"/>
      <c r="CV43" s="313"/>
      <c r="CW43" s="313"/>
      <c r="CX43" s="313"/>
      <c r="CY43" s="332"/>
      <c r="CZ43" s="283">
        <v>0.2</v>
      </c>
      <c r="DA43" s="335"/>
      <c r="DB43" s="335"/>
      <c r="DC43" s="338"/>
      <c r="DD43" s="288">
        <v>17893</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408</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171</v>
      </c>
      <c r="CE44" s="41"/>
      <c r="CF44" s="261" t="s">
        <v>438</v>
      </c>
      <c r="CG44" s="1"/>
      <c r="CH44" s="1"/>
      <c r="CI44" s="1"/>
      <c r="CJ44" s="1"/>
      <c r="CK44" s="1"/>
      <c r="CL44" s="1"/>
      <c r="CM44" s="1"/>
      <c r="CN44" s="1"/>
      <c r="CO44" s="1"/>
      <c r="CP44" s="1"/>
      <c r="CQ44" s="269"/>
      <c r="CR44" s="274">
        <v>1740228</v>
      </c>
      <c r="CS44" s="217"/>
      <c r="CT44" s="217"/>
      <c r="CU44" s="217"/>
      <c r="CV44" s="217"/>
      <c r="CW44" s="217"/>
      <c r="CX44" s="217"/>
      <c r="CY44" s="279"/>
      <c r="CZ44" s="283">
        <v>21.8</v>
      </c>
      <c r="DA44" s="238"/>
      <c r="DB44" s="238"/>
      <c r="DC44" s="285"/>
      <c r="DD44" s="288">
        <v>86155</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266</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439</v>
      </c>
      <c r="CG45" s="1"/>
      <c r="CH45" s="1"/>
      <c r="CI45" s="1"/>
      <c r="CJ45" s="1"/>
      <c r="CK45" s="1"/>
      <c r="CL45" s="1"/>
      <c r="CM45" s="1"/>
      <c r="CN45" s="1"/>
      <c r="CO45" s="1"/>
      <c r="CP45" s="1"/>
      <c r="CQ45" s="269"/>
      <c r="CR45" s="274">
        <v>546316</v>
      </c>
      <c r="CS45" s="313"/>
      <c r="CT45" s="313"/>
      <c r="CU45" s="313"/>
      <c r="CV45" s="313"/>
      <c r="CW45" s="313"/>
      <c r="CX45" s="313"/>
      <c r="CY45" s="332"/>
      <c r="CZ45" s="283">
        <v>6.8</v>
      </c>
      <c r="DA45" s="335"/>
      <c r="DB45" s="335"/>
      <c r="DC45" s="338"/>
      <c r="DD45" s="288">
        <v>47262</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440</v>
      </c>
      <c r="CG46" s="1"/>
      <c r="CH46" s="1"/>
      <c r="CI46" s="1"/>
      <c r="CJ46" s="1"/>
      <c r="CK46" s="1"/>
      <c r="CL46" s="1"/>
      <c r="CM46" s="1"/>
      <c r="CN46" s="1"/>
      <c r="CO46" s="1"/>
      <c r="CP46" s="1"/>
      <c r="CQ46" s="269"/>
      <c r="CR46" s="274">
        <v>1114351</v>
      </c>
      <c r="CS46" s="217"/>
      <c r="CT46" s="217"/>
      <c r="CU46" s="217"/>
      <c r="CV46" s="217"/>
      <c r="CW46" s="217"/>
      <c r="CX46" s="217"/>
      <c r="CY46" s="279"/>
      <c r="CZ46" s="283">
        <v>13.9</v>
      </c>
      <c r="DA46" s="238"/>
      <c r="DB46" s="238"/>
      <c r="DC46" s="285"/>
      <c r="DD46" s="288">
        <v>38892</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138</v>
      </c>
      <c r="CG47" s="1"/>
      <c r="CH47" s="1"/>
      <c r="CI47" s="1"/>
      <c r="CJ47" s="1"/>
      <c r="CK47" s="1"/>
      <c r="CL47" s="1"/>
      <c r="CM47" s="1"/>
      <c r="CN47" s="1"/>
      <c r="CO47" s="1"/>
      <c r="CP47" s="1"/>
      <c r="CQ47" s="269"/>
      <c r="CR47" s="274" t="s">
        <v>199</v>
      </c>
      <c r="CS47" s="313"/>
      <c r="CT47" s="313"/>
      <c r="CU47" s="313"/>
      <c r="CV47" s="313"/>
      <c r="CW47" s="313"/>
      <c r="CX47" s="313"/>
      <c r="CY47" s="332"/>
      <c r="CZ47" s="283" t="s">
        <v>199</v>
      </c>
      <c r="DA47" s="335"/>
      <c r="DB47" s="335"/>
      <c r="DC47" s="338"/>
      <c r="DD47" s="288" t="s">
        <v>199</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ht="11">
      <c r="B48" s="264"/>
      <c r="CD48" s="135"/>
      <c r="CE48" s="142"/>
      <c r="CF48" s="261" t="s">
        <v>368</v>
      </c>
      <c r="CG48" s="1"/>
      <c r="CH48" s="1"/>
      <c r="CI48" s="1"/>
      <c r="CJ48" s="1"/>
      <c r="CK48" s="1"/>
      <c r="CL48" s="1"/>
      <c r="CM48" s="1"/>
      <c r="CN48" s="1"/>
      <c r="CO48" s="1"/>
      <c r="CP48" s="1"/>
      <c r="CQ48" s="269"/>
      <c r="CR48" s="274" t="s">
        <v>199</v>
      </c>
      <c r="CS48" s="217"/>
      <c r="CT48" s="217"/>
      <c r="CU48" s="217"/>
      <c r="CV48" s="217"/>
      <c r="CW48" s="217"/>
      <c r="CX48" s="217"/>
      <c r="CY48" s="279"/>
      <c r="CZ48" s="283" t="s">
        <v>199</v>
      </c>
      <c r="DA48" s="238"/>
      <c r="DB48" s="238"/>
      <c r="DC48" s="285"/>
      <c r="DD48" s="288" t="s">
        <v>199</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191</v>
      </c>
      <c r="CE49" s="267"/>
      <c r="CF49" s="267"/>
      <c r="CG49" s="267"/>
      <c r="CH49" s="267"/>
      <c r="CI49" s="267"/>
      <c r="CJ49" s="267"/>
      <c r="CK49" s="267"/>
      <c r="CL49" s="267"/>
      <c r="CM49" s="267"/>
      <c r="CN49" s="267"/>
      <c r="CO49" s="267"/>
      <c r="CP49" s="267"/>
      <c r="CQ49" s="271"/>
      <c r="CR49" s="275">
        <v>7997133</v>
      </c>
      <c r="CS49" s="312"/>
      <c r="CT49" s="312"/>
      <c r="CU49" s="312"/>
      <c r="CV49" s="312"/>
      <c r="CW49" s="312"/>
      <c r="CX49" s="312"/>
      <c r="CY49" s="333"/>
      <c r="CZ49" s="292">
        <v>100</v>
      </c>
      <c r="DA49" s="336"/>
      <c r="DB49" s="336"/>
      <c r="DC49" s="339"/>
      <c r="DD49" s="342">
        <v>4786817</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2vgXZ5B3TGD5bm0pn3fs4SXjS26crtN7yy9GKQVeyF5a96uI5Eh8PiVQ84hu0NAZ2hiwpobWT6e7t2gbYVdGEQ==" saltValue="l+pQYR7Ni7RF3wEYxll/Y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fitToWidth="1" fitToHeight="1" orientation="portrait"/>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90" zoomScaleNormal="90" zoomScaleSheetLayoutView="70" workbookViewId="0"/>
  </sheetViews>
  <sheetFormatPr defaultColWidth="0" defaultRowHeight="13.5" zeroHeight="1"/>
  <cols>
    <col min="1" max="130" width="2.7265625" style="363" customWidth="1"/>
    <col min="131" max="131" width="1.63281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300</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304</v>
      </c>
      <c r="DK2" s="707"/>
      <c r="DL2" s="707"/>
      <c r="DM2" s="707"/>
      <c r="DN2" s="707"/>
      <c r="DO2" s="710"/>
      <c r="DP2" s="368"/>
      <c r="DQ2" s="706" t="s">
        <v>307</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441</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7"/>
      <c r="BF4" s="577"/>
      <c r="BG4" s="577"/>
      <c r="BH4" s="577"/>
      <c r="BI4" s="577"/>
      <c r="BJ4" s="577"/>
      <c r="BK4" s="577"/>
      <c r="BL4" s="577"/>
      <c r="BM4" s="577"/>
      <c r="BN4" s="577"/>
      <c r="BO4" s="577"/>
      <c r="BP4" s="577"/>
      <c r="BQ4" s="381" t="s">
        <v>442</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7"/>
    </row>
    <row r="5" spans="1:131" s="364" customFormat="1" ht="26.25" customHeight="1">
      <c r="A5" s="370" t="s">
        <v>443</v>
      </c>
      <c r="B5" s="397"/>
      <c r="C5" s="397"/>
      <c r="D5" s="397"/>
      <c r="E5" s="397"/>
      <c r="F5" s="397"/>
      <c r="G5" s="397"/>
      <c r="H5" s="397"/>
      <c r="I5" s="397"/>
      <c r="J5" s="397"/>
      <c r="K5" s="397"/>
      <c r="L5" s="397"/>
      <c r="M5" s="397"/>
      <c r="N5" s="397"/>
      <c r="O5" s="397"/>
      <c r="P5" s="429"/>
      <c r="Q5" s="435" t="s">
        <v>177</v>
      </c>
      <c r="R5" s="447"/>
      <c r="S5" s="447"/>
      <c r="T5" s="447"/>
      <c r="U5" s="458"/>
      <c r="V5" s="435" t="s">
        <v>444</v>
      </c>
      <c r="W5" s="447"/>
      <c r="X5" s="447"/>
      <c r="Y5" s="447"/>
      <c r="Z5" s="458"/>
      <c r="AA5" s="435" t="s">
        <v>445</v>
      </c>
      <c r="AB5" s="447"/>
      <c r="AC5" s="447"/>
      <c r="AD5" s="447"/>
      <c r="AE5" s="447"/>
      <c r="AF5" s="504" t="s">
        <v>174</v>
      </c>
      <c r="AG5" s="447"/>
      <c r="AH5" s="447"/>
      <c r="AI5" s="447"/>
      <c r="AJ5" s="522"/>
      <c r="AK5" s="447" t="s">
        <v>228</v>
      </c>
      <c r="AL5" s="447"/>
      <c r="AM5" s="447"/>
      <c r="AN5" s="447"/>
      <c r="AO5" s="458"/>
      <c r="AP5" s="435" t="s">
        <v>446</v>
      </c>
      <c r="AQ5" s="447"/>
      <c r="AR5" s="447"/>
      <c r="AS5" s="447"/>
      <c r="AT5" s="458"/>
      <c r="AU5" s="435" t="s">
        <v>448</v>
      </c>
      <c r="AV5" s="447"/>
      <c r="AW5" s="447"/>
      <c r="AX5" s="447"/>
      <c r="AY5" s="522"/>
      <c r="AZ5" s="378"/>
      <c r="BA5" s="378"/>
      <c r="BB5" s="378"/>
      <c r="BC5" s="378"/>
      <c r="BD5" s="378"/>
      <c r="BE5" s="577"/>
      <c r="BF5" s="577"/>
      <c r="BG5" s="577"/>
      <c r="BH5" s="577"/>
      <c r="BI5" s="577"/>
      <c r="BJ5" s="577"/>
      <c r="BK5" s="577"/>
      <c r="BL5" s="577"/>
      <c r="BM5" s="577"/>
      <c r="BN5" s="577"/>
      <c r="BO5" s="577"/>
      <c r="BP5" s="577"/>
      <c r="BQ5" s="370" t="s">
        <v>449</v>
      </c>
      <c r="BR5" s="397"/>
      <c r="BS5" s="397"/>
      <c r="BT5" s="397"/>
      <c r="BU5" s="397"/>
      <c r="BV5" s="397"/>
      <c r="BW5" s="397"/>
      <c r="BX5" s="397"/>
      <c r="BY5" s="397"/>
      <c r="BZ5" s="397"/>
      <c r="CA5" s="397"/>
      <c r="CB5" s="397"/>
      <c r="CC5" s="397"/>
      <c r="CD5" s="397"/>
      <c r="CE5" s="397"/>
      <c r="CF5" s="397"/>
      <c r="CG5" s="429"/>
      <c r="CH5" s="435" t="s">
        <v>372</v>
      </c>
      <c r="CI5" s="447"/>
      <c r="CJ5" s="447"/>
      <c r="CK5" s="447"/>
      <c r="CL5" s="458"/>
      <c r="CM5" s="435" t="s">
        <v>329</v>
      </c>
      <c r="CN5" s="447"/>
      <c r="CO5" s="447"/>
      <c r="CP5" s="447"/>
      <c r="CQ5" s="458"/>
      <c r="CR5" s="435" t="s">
        <v>243</v>
      </c>
      <c r="CS5" s="447"/>
      <c r="CT5" s="447"/>
      <c r="CU5" s="447"/>
      <c r="CV5" s="458"/>
      <c r="CW5" s="435" t="s">
        <v>51</v>
      </c>
      <c r="CX5" s="447"/>
      <c r="CY5" s="447"/>
      <c r="CZ5" s="447"/>
      <c r="DA5" s="458"/>
      <c r="DB5" s="435" t="s">
        <v>412</v>
      </c>
      <c r="DC5" s="447"/>
      <c r="DD5" s="447"/>
      <c r="DE5" s="447"/>
      <c r="DF5" s="458"/>
      <c r="DG5" s="700" t="s">
        <v>240</v>
      </c>
      <c r="DH5" s="703"/>
      <c r="DI5" s="703"/>
      <c r="DJ5" s="703"/>
      <c r="DK5" s="708"/>
      <c r="DL5" s="700" t="s">
        <v>450</v>
      </c>
      <c r="DM5" s="703"/>
      <c r="DN5" s="703"/>
      <c r="DO5" s="703"/>
      <c r="DP5" s="708"/>
      <c r="DQ5" s="435" t="s">
        <v>451</v>
      </c>
      <c r="DR5" s="447"/>
      <c r="DS5" s="447"/>
      <c r="DT5" s="447"/>
      <c r="DU5" s="458"/>
      <c r="DV5" s="435" t="s">
        <v>448</v>
      </c>
      <c r="DW5" s="447"/>
      <c r="DX5" s="447"/>
      <c r="DY5" s="447"/>
      <c r="DZ5" s="522"/>
      <c r="EA5" s="577"/>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7"/>
      <c r="BF6" s="577"/>
      <c r="BG6" s="577"/>
      <c r="BH6" s="577"/>
      <c r="BI6" s="577"/>
      <c r="BJ6" s="577"/>
      <c r="BK6" s="577"/>
      <c r="BL6" s="577"/>
      <c r="BM6" s="577"/>
      <c r="BN6" s="577"/>
      <c r="BO6" s="577"/>
      <c r="BP6" s="577"/>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7"/>
    </row>
    <row r="7" spans="1:131" s="364" customFormat="1" ht="26.25" customHeight="1">
      <c r="A7" s="372">
        <v>1</v>
      </c>
      <c r="B7" s="399" t="s">
        <v>261</v>
      </c>
      <c r="C7" s="419"/>
      <c r="D7" s="419"/>
      <c r="E7" s="419"/>
      <c r="F7" s="419"/>
      <c r="G7" s="419"/>
      <c r="H7" s="419"/>
      <c r="I7" s="419"/>
      <c r="J7" s="419"/>
      <c r="K7" s="419"/>
      <c r="L7" s="419"/>
      <c r="M7" s="419"/>
      <c r="N7" s="419"/>
      <c r="O7" s="419"/>
      <c r="P7" s="431"/>
      <c r="Q7" s="437">
        <v>8382</v>
      </c>
      <c r="R7" s="449"/>
      <c r="S7" s="449"/>
      <c r="T7" s="449"/>
      <c r="U7" s="449"/>
      <c r="V7" s="449">
        <v>7997</v>
      </c>
      <c r="W7" s="449"/>
      <c r="X7" s="449"/>
      <c r="Y7" s="449"/>
      <c r="Z7" s="449"/>
      <c r="AA7" s="449">
        <v>384</v>
      </c>
      <c r="AB7" s="449"/>
      <c r="AC7" s="449"/>
      <c r="AD7" s="449"/>
      <c r="AE7" s="492"/>
      <c r="AF7" s="506">
        <v>377</v>
      </c>
      <c r="AG7" s="519"/>
      <c r="AH7" s="519"/>
      <c r="AI7" s="519"/>
      <c r="AJ7" s="524"/>
      <c r="AK7" s="532" t="s">
        <v>199</v>
      </c>
      <c r="AL7" s="449"/>
      <c r="AM7" s="449"/>
      <c r="AN7" s="449"/>
      <c r="AO7" s="449"/>
      <c r="AP7" s="449">
        <v>8902</v>
      </c>
      <c r="AQ7" s="449"/>
      <c r="AR7" s="449"/>
      <c r="AS7" s="449"/>
      <c r="AT7" s="449"/>
      <c r="AU7" s="565"/>
      <c r="AV7" s="565"/>
      <c r="AW7" s="565"/>
      <c r="AX7" s="565"/>
      <c r="AY7" s="588"/>
      <c r="AZ7" s="378"/>
      <c r="BA7" s="378"/>
      <c r="BB7" s="378"/>
      <c r="BC7" s="378"/>
      <c r="BD7" s="378"/>
      <c r="BE7" s="577"/>
      <c r="BF7" s="577"/>
      <c r="BG7" s="577"/>
      <c r="BH7" s="577"/>
      <c r="BI7" s="577"/>
      <c r="BJ7" s="577"/>
      <c r="BK7" s="577"/>
      <c r="BL7" s="577"/>
      <c r="BM7" s="577"/>
      <c r="BN7" s="577"/>
      <c r="BO7" s="577"/>
      <c r="BP7" s="577"/>
      <c r="BQ7" s="372">
        <v>1</v>
      </c>
      <c r="BR7" s="638"/>
      <c r="BS7" s="399"/>
      <c r="BT7" s="419"/>
      <c r="BU7" s="419"/>
      <c r="BV7" s="419"/>
      <c r="BW7" s="419"/>
      <c r="BX7" s="419"/>
      <c r="BY7" s="419"/>
      <c r="BZ7" s="419"/>
      <c r="CA7" s="419"/>
      <c r="CB7" s="419"/>
      <c r="CC7" s="419"/>
      <c r="CD7" s="419"/>
      <c r="CE7" s="419"/>
      <c r="CF7" s="419"/>
      <c r="CG7" s="431"/>
      <c r="CH7" s="664"/>
      <c r="CI7" s="538"/>
      <c r="CJ7" s="538"/>
      <c r="CK7" s="538"/>
      <c r="CL7" s="681"/>
      <c r="CM7" s="664"/>
      <c r="CN7" s="538"/>
      <c r="CO7" s="538"/>
      <c r="CP7" s="538"/>
      <c r="CQ7" s="681"/>
      <c r="CR7" s="664"/>
      <c r="CS7" s="538"/>
      <c r="CT7" s="538"/>
      <c r="CU7" s="538"/>
      <c r="CV7" s="681"/>
      <c r="CW7" s="664"/>
      <c r="CX7" s="538"/>
      <c r="CY7" s="538"/>
      <c r="CZ7" s="538"/>
      <c r="DA7" s="681"/>
      <c r="DB7" s="664"/>
      <c r="DC7" s="538"/>
      <c r="DD7" s="538"/>
      <c r="DE7" s="538"/>
      <c r="DF7" s="681"/>
      <c r="DG7" s="664"/>
      <c r="DH7" s="538"/>
      <c r="DI7" s="538"/>
      <c r="DJ7" s="538"/>
      <c r="DK7" s="681"/>
      <c r="DL7" s="664"/>
      <c r="DM7" s="538"/>
      <c r="DN7" s="538"/>
      <c r="DO7" s="538"/>
      <c r="DP7" s="681"/>
      <c r="DQ7" s="664"/>
      <c r="DR7" s="538"/>
      <c r="DS7" s="538"/>
      <c r="DT7" s="538"/>
      <c r="DU7" s="681"/>
      <c r="DV7" s="399"/>
      <c r="DW7" s="419"/>
      <c r="DX7" s="419"/>
      <c r="DY7" s="419"/>
      <c r="DZ7" s="717"/>
      <c r="EA7" s="577"/>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6"/>
      <c r="AV8" s="566"/>
      <c r="AW8" s="566"/>
      <c r="AX8" s="566"/>
      <c r="AY8" s="589"/>
      <c r="AZ8" s="378"/>
      <c r="BA8" s="378"/>
      <c r="BB8" s="378"/>
      <c r="BC8" s="378"/>
      <c r="BD8" s="378"/>
      <c r="BE8" s="577"/>
      <c r="BF8" s="577"/>
      <c r="BG8" s="577"/>
      <c r="BH8" s="577"/>
      <c r="BI8" s="577"/>
      <c r="BJ8" s="577"/>
      <c r="BK8" s="577"/>
      <c r="BL8" s="577"/>
      <c r="BM8" s="577"/>
      <c r="BN8" s="577"/>
      <c r="BO8" s="577"/>
      <c r="BP8" s="577"/>
      <c r="BQ8" s="373">
        <v>2</v>
      </c>
      <c r="BR8" s="639"/>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7"/>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6"/>
      <c r="AV9" s="566"/>
      <c r="AW9" s="566"/>
      <c r="AX9" s="566"/>
      <c r="AY9" s="589"/>
      <c r="AZ9" s="378"/>
      <c r="BA9" s="378"/>
      <c r="BB9" s="378"/>
      <c r="BC9" s="378"/>
      <c r="BD9" s="378"/>
      <c r="BE9" s="577"/>
      <c r="BF9" s="577"/>
      <c r="BG9" s="577"/>
      <c r="BH9" s="577"/>
      <c r="BI9" s="577"/>
      <c r="BJ9" s="577"/>
      <c r="BK9" s="577"/>
      <c r="BL9" s="577"/>
      <c r="BM9" s="577"/>
      <c r="BN9" s="577"/>
      <c r="BO9" s="577"/>
      <c r="BP9" s="577"/>
      <c r="BQ9" s="373">
        <v>3</v>
      </c>
      <c r="BR9" s="639"/>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7"/>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6"/>
      <c r="AV10" s="566"/>
      <c r="AW10" s="566"/>
      <c r="AX10" s="566"/>
      <c r="AY10" s="589"/>
      <c r="AZ10" s="378"/>
      <c r="BA10" s="378"/>
      <c r="BB10" s="378"/>
      <c r="BC10" s="378"/>
      <c r="BD10" s="378"/>
      <c r="BE10" s="577"/>
      <c r="BF10" s="577"/>
      <c r="BG10" s="577"/>
      <c r="BH10" s="577"/>
      <c r="BI10" s="577"/>
      <c r="BJ10" s="577"/>
      <c r="BK10" s="577"/>
      <c r="BL10" s="577"/>
      <c r="BM10" s="577"/>
      <c r="BN10" s="577"/>
      <c r="BO10" s="577"/>
      <c r="BP10" s="577"/>
      <c r="BQ10" s="373">
        <v>4</v>
      </c>
      <c r="BR10" s="639"/>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7"/>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6"/>
      <c r="AV11" s="566"/>
      <c r="AW11" s="566"/>
      <c r="AX11" s="566"/>
      <c r="AY11" s="589"/>
      <c r="AZ11" s="378"/>
      <c r="BA11" s="378"/>
      <c r="BB11" s="378"/>
      <c r="BC11" s="378"/>
      <c r="BD11" s="378"/>
      <c r="BE11" s="577"/>
      <c r="BF11" s="577"/>
      <c r="BG11" s="577"/>
      <c r="BH11" s="577"/>
      <c r="BI11" s="577"/>
      <c r="BJ11" s="577"/>
      <c r="BK11" s="577"/>
      <c r="BL11" s="577"/>
      <c r="BM11" s="577"/>
      <c r="BN11" s="577"/>
      <c r="BO11" s="577"/>
      <c r="BP11" s="577"/>
      <c r="BQ11" s="373">
        <v>5</v>
      </c>
      <c r="BR11" s="639"/>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7"/>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6"/>
      <c r="AV12" s="566"/>
      <c r="AW12" s="566"/>
      <c r="AX12" s="566"/>
      <c r="AY12" s="589"/>
      <c r="AZ12" s="378"/>
      <c r="BA12" s="378"/>
      <c r="BB12" s="378"/>
      <c r="BC12" s="378"/>
      <c r="BD12" s="378"/>
      <c r="BE12" s="577"/>
      <c r="BF12" s="577"/>
      <c r="BG12" s="577"/>
      <c r="BH12" s="577"/>
      <c r="BI12" s="577"/>
      <c r="BJ12" s="577"/>
      <c r="BK12" s="577"/>
      <c r="BL12" s="577"/>
      <c r="BM12" s="577"/>
      <c r="BN12" s="577"/>
      <c r="BO12" s="577"/>
      <c r="BP12" s="577"/>
      <c r="BQ12" s="373">
        <v>6</v>
      </c>
      <c r="BR12" s="639"/>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7"/>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6"/>
      <c r="AV13" s="566"/>
      <c r="AW13" s="566"/>
      <c r="AX13" s="566"/>
      <c r="AY13" s="589"/>
      <c r="AZ13" s="378"/>
      <c r="BA13" s="378"/>
      <c r="BB13" s="378"/>
      <c r="BC13" s="378"/>
      <c r="BD13" s="378"/>
      <c r="BE13" s="577"/>
      <c r="BF13" s="577"/>
      <c r="BG13" s="577"/>
      <c r="BH13" s="577"/>
      <c r="BI13" s="577"/>
      <c r="BJ13" s="577"/>
      <c r="BK13" s="577"/>
      <c r="BL13" s="577"/>
      <c r="BM13" s="577"/>
      <c r="BN13" s="577"/>
      <c r="BO13" s="577"/>
      <c r="BP13" s="577"/>
      <c r="BQ13" s="373">
        <v>7</v>
      </c>
      <c r="BR13" s="639"/>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7"/>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6"/>
      <c r="AV14" s="566"/>
      <c r="AW14" s="566"/>
      <c r="AX14" s="566"/>
      <c r="AY14" s="589"/>
      <c r="AZ14" s="378"/>
      <c r="BA14" s="378"/>
      <c r="BB14" s="378"/>
      <c r="BC14" s="378"/>
      <c r="BD14" s="378"/>
      <c r="BE14" s="577"/>
      <c r="BF14" s="577"/>
      <c r="BG14" s="577"/>
      <c r="BH14" s="577"/>
      <c r="BI14" s="577"/>
      <c r="BJ14" s="577"/>
      <c r="BK14" s="577"/>
      <c r="BL14" s="577"/>
      <c r="BM14" s="577"/>
      <c r="BN14" s="577"/>
      <c r="BO14" s="577"/>
      <c r="BP14" s="577"/>
      <c r="BQ14" s="373">
        <v>8</v>
      </c>
      <c r="BR14" s="639"/>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7"/>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6"/>
      <c r="AV15" s="566"/>
      <c r="AW15" s="566"/>
      <c r="AX15" s="566"/>
      <c r="AY15" s="589"/>
      <c r="AZ15" s="378"/>
      <c r="BA15" s="378"/>
      <c r="BB15" s="378"/>
      <c r="BC15" s="378"/>
      <c r="BD15" s="378"/>
      <c r="BE15" s="577"/>
      <c r="BF15" s="577"/>
      <c r="BG15" s="577"/>
      <c r="BH15" s="577"/>
      <c r="BI15" s="577"/>
      <c r="BJ15" s="577"/>
      <c r="BK15" s="577"/>
      <c r="BL15" s="577"/>
      <c r="BM15" s="577"/>
      <c r="BN15" s="577"/>
      <c r="BO15" s="577"/>
      <c r="BP15" s="577"/>
      <c r="BQ15" s="373">
        <v>9</v>
      </c>
      <c r="BR15" s="639"/>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7"/>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6"/>
      <c r="AV16" s="566"/>
      <c r="AW16" s="566"/>
      <c r="AX16" s="566"/>
      <c r="AY16" s="589"/>
      <c r="AZ16" s="378"/>
      <c r="BA16" s="378"/>
      <c r="BB16" s="378"/>
      <c r="BC16" s="378"/>
      <c r="BD16" s="378"/>
      <c r="BE16" s="577"/>
      <c r="BF16" s="577"/>
      <c r="BG16" s="577"/>
      <c r="BH16" s="577"/>
      <c r="BI16" s="577"/>
      <c r="BJ16" s="577"/>
      <c r="BK16" s="577"/>
      <c r="BL16" s="577"/>
      <c r="BM16" s="577"/>
      <c r="BN16" s="577"/>
      <c r="BO16" s="577"/>
      <c r="BP16" s="577"/>
      <c r="BQ16" s="373">
        <v>10</v>
      </c>
      <c r="BR16" s="639"/>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7"/>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6"/>
      <c r="AV17" s="566"/>
      <c r="AW17" s="566"/>
      <c r="AX17" s="566"/>
      <c r="AY17" s="589"/>
      <c r="AZ17" s="378"/>
      <c r="BA17" s="378"/>
      <c r="BB17" s="378"/>
      <c r="BC17" s="378"/>
      <c r="BD17" s="378"/>
      <c r="BE17" s="577"/>
      <c r="BF17" s="577"/>
      <c r="BG17" s="577"/>
      <c r="BH17" s="577"/>
      <c r="BI17" s="577"/>
      <c r="BJ17" s="577"/>
      <c r="BK17" s="577"/>
      <c r="BL17" s="577"/>
      <c r="BM17" s="577"/>
      <c r="BN17" s="577"/>
      <c r="BO17" s="577"/>
      <c r="BP17" s="577"/>
      <c r="BQ17" s="373">
        <v>11</v>
      </c>
      <c r="BR17" s="639"/>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7"/>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6"/>
      <c r="AV18" s="566"/>
      <c r="AW18" s="566"/>
      <c r="AX18" s="566"/>
      <c r="AY18" s="589"/>
      <c r="AZ18" s="378"/>
      <c r="BA18" s="378"/>
      <c r="BB18" s="378"/>
      <c r="BC18" s="378"/>
      <c r="BD18" s="378"/>
      <c r="BE18" s="577"/>
      <c r="BF18" s="577"/>
      <c r="BG18" s="577"/>
      <c r="BH18" s="577"/>
      <c r="BI18" s="577"/>
      <c r="BJ18" s="577"/>
      <c r="BK18" s="577"/>
      <c r="BL18" s="577"/>
      <c r="BM18" s="577"/>
      <c r="BN18" s="577"/>
      <c r="BO18" s="577"/>
      <c r="BP18" s="577"/>
      <c r="BQ18" s="373">
        <v>12</v>
      </c>
      <c r="BR18" s="639"/>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7"/>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6"/>
      <c r="AV19" s="566"/>
      <c r="AW19" s="566"/>
      <c r="AX19" s="566"/>
      <c r="AY19" s="589"/>
      <c r="AZ19" s="378"/>
      <c r="BA19" s="378"/>
      <c r="BB19" s="378"/>
      <c r="BC19" s="378"/>
      <c r="BD19" s="378"/>
      <c r="BE19" s="577"/>
      <c r="BF19" s="577"/>
      <c r="BG19" s="577"/>
      <c r="BH19" s="577"/>
      <c r="BI19" s="577"/>
      <c r="BJ19" s="577"/>
      <c r="BK19" s="577"/>
      <c r="BL19" s="577"/>
      <c r="BM19" s="577"/>
      <c r="BN19" s="577"/>
      <c r="BO19" s="577"/>
      <c r="BP19" s="577"/>
      <c r="BQ19" s="373">
        <v>13</v>
      </c>
      <c r="BR19" s="639"/>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7"/>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6"/>
      <c r="AV20" s="566"/>
      <c r="AW20" s="566"/>
      <c r="AX20" s="566"/>
      <c r="AY20" s="589"/>
      <c r="AZ20" s="378"/>
      <c r="BA20" s="378"/>
      <c r="BB20" s="378"/>
      <c r="BC20" s="378"/>
      <c r="BD20" s="378"/>
      <c r="BE20" s="577"/>
      <c r="BF20" s="577"/>
      <c r="BG20" s="577"/>
      <c r="BH20" s="577"/>
      <c r="BI20" s="577"/>
      <c r="BJ20" s="577"/>
      <c r="BK20" s="577"/>
      <c r="BL20" s="577"/>
      <c r="BM20" s="577"/>
      <c r="BN20" s="577"/>
      <c r="BO20" s="577"/>
      <c r="BP20" s="577"/>
      <c r="BQ20" s="373">
        <v>14</v>
      </c>
      <c r="BR20" s="639"/>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7"/>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6"/>
      <c r="AV21" s="566"/>
      <c r="AW21" s="566"/>
      <c r="AX21" s="566"/>
      <c r="AY21" s="589"/>
      <c r="AZ21" s="378"/>
      <c r="BA21" s="378"/>
      <c r="BB21" s="378"/>
      <c r="BC21" s="378"/>
      <c r="BD21" s="378"/>
      <c r="BE21" s="577"/>
      <c r="BF21" s="577"/>
      <c r="BG21" s="577"/>
      <c r="BH21" s="577"/>
      <c r="BI21" s="577"/>
      <c r="BJ21" s="577"/>
      <c r="BK21" s="577"/>
      <c r="BL21" s="577"/>
      <c r="BM21" s="577"/>
      <c r="BN21" s="577"/>
      <c r="BO21" s="577"/>
      <c r="BP21" s="577"/>
      <c r="BQ21" s="373">
        <v>15</v>
      </c>
      <c r="BR21" s="639"/>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7"/>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7"/>
      <c r="AV22" s="567"/>
      <c r="AW22" s="567"/>
      <c r="AX22" s="567"/>
      <c r="AY22" s="590"/>
      <c r="AZ22" s="595" t="s">
        <v>453</v>
      </c>
      <c r="BA22" s="595"/>
      <c r="BB22" s="595"/>
      <c r="BC22" s="595"/>
      <c r="BD22" s="607"/>
      <c r="BE22" s="577"/>
      <c r="BF22" s="577"/>
      <c r="BG22" s="577"/>
      <c r="BH22" s="577"/>
      <c r="BI22" s="577"/>
      <c r="BJ22" s="577"/>
      <c r="BK22" s="577"/>
      <c r="BL22" s="577"/>
      <c r="BM22" s="577"/>
      <c r="BN22" s="577"/>
      <c r="BO22" s="577"/>
      <c r="BP22" s="577"/>
      <c r="BQ22" s="373">
        <v>16</v>
      </c>
      <c r="BR22" s="639"/>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7"/>
    </row>
    <row r="23" spans="1:131" s="364" customFormat="1" ht="26.25" customHeight="1">
      <c r="A23" s="374" t="s">
        <v>250</v>
      </c>
      <c r="B23" s="401" t="s">
        <v>311</v>
      </c>
      <c r="C23" s="421"/>
      <c r="D23" s="421"/>
      <c r="E23" s="421"/>
      <c r="F23" s="421"/>
      <c r="G23" s="421"/>
      <c r="H23" s="421"/>
      <c r="I23" s="421"/>
      <c r="J23" s="421"/>
      <c r="K23" s="421"/>
      <c r="L23" s="421"/>
      <c r="M23" s="421"/>
      <c r="N23" s="421"/>
      <c r="O23" s="421"/>
      <c r="P23" s="433"/>
      <c r="Q23" s="440">
        <v>8382</v>
      </c>
      <c r="R23" s="452"/>
      <c r="S23" s="452"/>
      <c r="T23" s="452"/>
      <c r="U23" s="452"/>
      <c r="V23" s="452">
        <v>7997</v>
      </c>
      <c r="W23" s="452"/>
      <c r="X23" s="452"/>
      <c r="Y23" s="452"/>
      <c r="Z23" s="452"/>
      <c r="AA23" s="452">
        <v>384</v>
      </c>
      <c r="AB23" s="452"/>
      <c r="AC23" s="452"/>
      <c r="AD23" s="452"/>
      <c r="AE23" s="494"/>
      <c r="AF23" s="508">
        <v>377</v>
      </c>
      <c r="AG23" s="452"/>
      <c r="AH23" s="452"/>
      <c r="AI23" s="452"/>
      <c r="AJ23" s="526"/>
      <c r="AK23" s="534"/>
      <c r="AL23" s="455"/>
      <c r="AM23" s="455"/>
      <c r="AN23" s="455"/>
      <c r="AO23" s="455"/>
      <c r="AP23" s="452">
        <v>8902</v>
      </c>
      <c r="AQ23" s="452"/>
      <c r="AR23" s="452"/>
      <c r="AS23" s="452"/>
      <c r="AT23" s="452"/>
      <c r="AU23" s="568"/>
      <c r="AV23" s="568"/>
      <c r="AW23" s="568"/>
      <c r="AX23" s="568"/>
      <c r="AY23" s="591"/>
      <c r="AZ23" s="596" t="s">
        <v>199</v>
      </c>
      <c r="BA23" s="605"/>
      <c r="BB23" s="605"/>
      <c r="BC23" s="605"/>
      <c r="BD23" s="608"/>
      <c r="BE23" s="577"/>
      <c r="BF23" s="577"/>
      <c r="BG23" s="577"/>
      <c r="BH23" s="577"/>
      <c r="BI23" s="577"/>
      <c r="BJ23" s="577"/>
      <c r="BK23" s="577"/>
      <c r="BL23" s="577"/>
      <c r="BM23" s="577"/>
      <c r="BN23" s="577"/>
      <c r="BO23" s="577"/>
      <c r="BP23" s="577"/>
      <c r="BQ23" s="373">
        <v>17</v>
      </c>
      <c r="BR23" s="639"/>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7"/>
    </row>
    <row r="24" spans="1:131" s="364" customFormat="1" ht="26.25" customHeight="1">
      <c r="A24" s="375" t="s">
        <v>391</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7"/>
      <c r="BF24" s="577"/>
      <c r="BG24" s="577"/>
      <c r="BH24" s="577"/>
      <c r="BI24" s="577"/>
      <c r="BJ24" s="577"/>
      <c r="BK24" s="577"/>
      <c r="BL24" s="577"/>
      <c r="BM24" s="577"/>
      <c r="BN24" s="577"/>
      <c r="BO24" s="577"/>
      <c r="BP24" s="577"/>
      <c r="BQ24" s="373">
        <v>18</v>
      </c>
      <c r="BR24" s="639"/>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7"/>
    </row>
    <row r="25" spans="1:131" ht="26.25" customHeight="1">
      <c r="A25" s="369" t="s">
        <v>426</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9"/>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443</v>
      </c>
      <c r="B26" s="397"/>
      <c r="C26" s="397"/>
      <c r="D26" s="397"/>
      <c r="E26" s="397"/>
      <c r="F26" s="397"/>
      <c r="G26" s="397"/>
      <c r="H26" s="397"/>
      <c r="I26" s="397"/>
      <c r="J26" s="397"/>
      <c r="K26" s="397"/>
      <c r="L26" s="397"/>
      <c r="M26" s="397"/>
      <c r="N26" s="397"/>
      <c r="O26" s="397"/>
      <c r="P26" s="429"/>
      <c r="Q26" s="435" t="s">
        <v>455</v>
      </c>
      <c r="R26" s="447"/>
      <c r="S26" s="447"/>
      <c r="T26" s="447"/>
      <c r="U26" s="458"/>
      <c r="V26" s="435" t="s">
        <v>456</v>
      </c>
      <c r="W26" s="447"/>
      <c r="X26" s="447"/>
      <c r="Y26" s="447"/>
      <c r="Z26" s="458"/>
      <c r="AA26" s="435" t="s">
        <v>457</v>
      </c>
      <c r="AB26" s="447"/>
      <c r="AC26" s="447"/>
      <c r="AD26" s="447"/>
      <c r="AE26" s="447"/>
      <c r="AF26" s="509" t="s">
        <v>247</v>
      </c>
      <c r="AG26" s="520"/>
      <c r="AH26" s="520"/>
      <c r="AI26" s="520"/>
      <c r="AJ26" s="527"/>
      <c r="AK26" s="447" t="s">
        <v>395</v>
      </c>
      <c r="AL26" s="447"/>
      <c r="AM26" s="447"/>
      <c r="AN26" s="447"/>
      <c r="AO26" s="458"/>
      <c r="AP26" s="435" t="s">
        <v>364</v>
      </c>
      <c r="AQ26" s="447"/>
      <c r="AR26" s="447"/>
      <c r="AS26" s="447"/>
      <c r="AT26" s="458"/>
      <c r="AU26" s="435" t="s">
        <v>458</v>
      </c>
      <c r="AV26" s="447"/>
      <c r="AW26" s="447"/>
      <c r="AX26" s="447"/>
      <c r="AY26" s="458"/>
      <c r="AZ26" s="435" t="s">
        <v>460</v>
      </c>
      <c r="BA26" s="447"/>
      <c r="BB26" s="447"/>
      <c r="BC26" s="447"/>
      <c r="BD26" s="458"/>
      <c r="BE26" s="435" t="s">
        <v>448</v>
      </c>
      <c r="BF26" s="447"/>
      <c r="BG26" s="447"/>
      <c r="BH26" s="447"/>
      <c r="BI26" s="522"/>
      <c r="BJ26" s="378"/>
      <c r="BK26" s="378"/>
      <c r="BL26" s="378"/>
      <c r="BM26" s="378"/>
      <c r="BN26" s="378"/>
      <c r="BO26" s="377"/>
      <c r="BP26" s="377"/>
      <c r="BQ26" s="373">
        <v>20</v>
      </c>
      <c r="BR26" s="639"/>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9"/>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461</v>
      </c>
      <c r="C28" s="419"/>
      <c r="D28" s="419"/>
      <c r="E28" s="419"/>
      <c r="F28" s="419"/>
      <c r="G28" s="419"/>
      <c r="H28" s="419"/>
      <c r="I28" s="419"/>
      <c r="J28" s="419"/>
      <c r="K28" s="419"/>
      <c r="L28" s="419"/>
      <c r="M28" s="419"/>
      <c r="N28" s="419"/>
      <c r="O28" s="419"/>
      <c r="P28" s="431"/>
      <c r="Q28" s="441">
        <v>750</v>
      </c>
      <c r="R28" s="453"/>
      <c r="S28" s="453"/>
      <c r="T28" s="453"/>
      <c r="U28" s="453"/>
      <c r="V28" s="453">
        <v>725</v>
      </c>
      <c r="W28" s="453"/>
      <c r="X28" s="453"/>
      <c r="Y28" s="453"/>
      <c r="Z28" s="453"/>
      <c r="AA28" s="453">
        <v>25</v>
      </c>
      <c r="AB28" s="453"/>
      <c r="AC28" s="453"/>
      <c r="AD28" s="453"/>
      <c r="AE28" s="495"/>
      <c r="AF28" s="511">
        <v>25</v>
      </c>
      <c r="AG28" s="453"/>
      <c r="AH28" s="453"/>
      <c r="AI28" s="453"/>
      <c r="AJ28" s="529"/>
      <c r="AK28" s="535" t="s">
        <v>199</v>
      </c>
      <c r="AL28" s="538"/>
      <c r="AM28" s="538"/>
      <c r="AN28" s="538"/>
      <c r="AO28" s="532"/>
      <c r="AP28" s="492" t="s">
        <v>199</v>
      </c>
      <c r="AQ28" s="538"/>
      <c r="AR28" s="538"/>
      <c r="AS28" s="538"/>
      <c r="AT28" s="532"/>
      <c r="AU28" s="492" t="s">
        <v>199</v>
      </c>
      <c r="AV28" s="538"/>
      <c r="AW28" s="538"/>
      <c r="AX28" s="538"/>
      <c r="AY28" s="532"/>
      <c r="AZ28" s="597" t="s">
        <v>199</v>
      </c>
      <c r="BA28" s="597"/>
      <c r="BB28" s="597"/>
      <c r="BC28" s="597"/>
      <c r="BD28" s="597"/>
      <c r="BE28" s="610"/>
      <c r="BF28" s="610"/>
      <c r="BG28" s="610"/>
      <c r="BH28" s="610"/>
      <c r="BI28" s="622"/>
      <c r="BJ28" s="378"/>
      <c r="BK28" s="378"/>
      <c r="BL28" s="378"/>
      <c r="BM28" s="378"/>
      <c r="BN28" s="378"/>
      <c r="BO28" s="377"/>
      <c r="BP28" s="377"/>
      <c r="BQ28" s="373">
        <v>22</v>
      </c>
      <c r="BR28" s="639"/>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20</v>
      </c>
      <c r="C29" s="420"/>
      <c r="D29" s="420"/>
      <c r="E29" s="420"/>
      <c r="F29" s="420"/>
      <c r="G29" s="420"/>
      <c r="H29" s="420"/>
      <c r="I29" s="420"/>
      <c r="J29" s="420"/>
      <c r="K29" s="420"/>
      <c r="L29" s="420"/>
      <c r="M29" s="420"/>
      <c r="N29" s="420"/>
      <c r="O29" s="420"/>
      <c r="P29" s="432"/>
      <c r="Q29" s="438">
        <v>469</v>
      </c>
      <c r="R29" s="450"/>
      <c r="S29" s="450"/>
      <c r="T29" s="450"/>
      <c r="U29" s="450"/>
      <c r="V29" s="450">
        <v>456</v>
      </c>
      <c r="W29" s="450"/>
      <c r="X29" s="450"/>
      <c r="Y29" s="450"/>
      <c r="Z29" s="450"/>
      <c r="AA29" s="450">
        <v>12</v>
      </c>
      <c r="AB29" s="450"/>
      <c r="AC29" s="450"/>
      <c r="AD29" s="450"/>
      <c r="AE29" s="461"/>
      <c r="AF29" s="507">
        <v>12</v>
      </c>
      <c r="AG29" s="456"/>
      <c r="AH29" s="456"/>
      <c r="AI29" s="456"/>
      <c r="AJ29" s="525"/>
      <c r="AK29" s="507" t="s">
        <v>199</v>
      </c>
      <c r="AL29" s="456"/>
      <c r="AM29" s="456"/>
      <c r="AN29" s="456"/>
      <c r="AO29" s="460"/>
      <c r="AP29" s="461" t="s">
        <v>199</v>
      </c>
      <c r="AQ29" s="456"/>
      <c r="AR29" s="456"/>
      <c r="AS29" s="456"/>
      <c r="AT29" s="460"/>
      <c r="AU29" s="461" t="s">
        <v>199</v>
      </c>
      <c r="AV29" s="456"/>
      <c r="AW29" s="456"/>
      <c r="AX29" s="456"/>
      <c r="AY29" s="460"/>
      <c r="AZ29" s="598" t="s">
        <v>199</v>
      </c>
      <c r="BA29" s="598"/>
      <c r="BB29" s="598"/>
      <c r="BC29" s="598"/>
      <c r="BD29" s="598"/>
      <c r="BE29" s="566"/>
      <c r="BF29" s="566"/>
      <c r="BG29" s="566"/>
      <c r="BH29" s="566"/>
      <c r="BI29" s="589"/>
      <c r="BJ29" s="378"/>
      <c r="BK29" s="378"/>
      <c r="BL29" s="378"/>
      <c r="BM29" s="378"/>
      <c r="BN29" s="378"/>
      <c r="BO29" s="377"/>
      <c r="BP29" s="377"/>
      <c r="BQ29" s="373">
        <v>23</v>
      </c>
      <c r="BR29" s="639"/>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224</v>
      </c>
      <c r="C30" s="420"/>
      <c r="D30" s="420"/>
      <c r="E30" s="420"/>
      <c r="F30" s="420"/>
      <c r="G30" s="420"/>
      <c r="H30" s="420"/>
      <c r="I30" s="420"/>
      <c r="J30" s="420"/>
      <c r="K30" s="420"/>
      <c r="L30" s="420"/>
      <c r="M30" s="420"/>
      <c r="N30" s="420"/>
      <c r="O30" s="420"/>
      <c r="P30" s="432"/>
      <c r="Q30" s="438">
        <v>143</v>
      </c>
      <c r="R30" s="450"/>
      <c r="S30" s="450"/>
      <c r="T30" s="450"/>
      <c r="U30" s="450"/>
      <c r="V30" s="450">
        <v>143</v>
      </c>
      <c r="W30" s="450"/>
      <c r="X30" s="450"/>
      <c r="Y30" s="450"/>
      <c r="Z30" s="450"/>
      <c r="AA30" s="450">
        <v>0</v>
      </c>
      <c r="AB30" s="450"/>
      <c r="AC30" s="450"/>
      <c r="AD30" s="450"/>
      <c r="AE30" s="461"/>
      <c r="AF30" s="507">
        <v>0</v>
      </c>
      <c r="AG30" s="456"/>
      <c r="AH30" s="456"/>
      <c r="AI30" s="456"/>
      <c r="AJ30" s="525"/>
      <c r="AK30" s="507" t="s">
        <v>199</v>
      </c>
      <c r="AL30" s="456"/>
      <c r="AM30" s="456"/>
      <c r="AN30" s="456"/>
      <c r="AO30" s="460"/>
      <c r="AP30" s="461" t="s">
        <v>199</v>
      </c>
      <c r="AQ30" s="456"/>
      <c r="AR30" s="456"/>
      <c r="AS30" s="456"/>
      <c r="AT30" s="460"/>
      <c r="AU30" s="461" t="s">
        <v>199</v>
      </c>
      <c r="AV30" s="456"/>
      <c r="AW30" s="456"/>
      <c r="AX30" s="456"/>
      <c r="AY30" s="460"/>
      <c r="AZ30" s="598" t="s">
        <v>199</v>
      </c>
      <c r="BA30" s="598"/>
      <c r="BB30" s="598"/>
      <c r="BC30" s="598"/>
      <c r="BD30" s="598"/>
      <c r="BE30" s="566"/>
      <c r="BF30" s="566"/>
      <c r="BG30" s="566"/>
      <c r="BH30" s="566"/>
      <c r="BI30" s="589"/>
      <c r="BJ30" s="378"/>
      <c r="BK30" s="378"/>
      <c r="BL30" s="378"/>
      <c r="BM30" s="378"/>
      <c r="BN30" s="378"/>
      <c r="BO30" s="377"/>
      <c r="BP30" s="377"/>
      <c r="BQ30" s="373">
        <v>24</v>
      </c>
      <c r="BR30" s="639"/>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459</v>
      </c>
      <c r="C31" s="420"/>
      <c r="D31" s="420"/>
      <c r="E31" s="420"/>
      <c r="F31" s="420"/>
      <c r="G31" s="420"/>
      <c r="H31" s="420"/>
      <c r="I31" s="420"/>
      <c r="J31" s="420"/>
      <c r="K31" s="420"/>
      <c r="L31" s="420"/>
      <c r="M31" s="420"/>
      <c r="N31" s="420"/>
      <c r="O31" s="420"/>
      <c r="P31" s="432"/>
      <c r="Q31" s="438">
        <v>30</v>
      </c>
      <c r="R31" s="450"/>
      <c r="S31" s="450"/>
      <c r="T31" s="450"/>
      <c r="U31" s="450"/>
      <c r="V31" s="450">
        <v>30</v>
      </c>
      <c r="W31" s="450"/>
      <c r="X31" s="450"/>
      <c r="Y31" s="450"/>
      <c r="Z31" s="450"/>
      <c r="AA31" s="450" t="s">
        <v>199</v>
      </c>
      <c r="AB31" s="450"/>
      <c r="AC31" s="450"/>
      <c r="AD31" s="450"/>
      <c r="AE31" s="461"/>
      <c r="AF31" s="507" t="s">
        <v>199</v>
      </c>
      <c r="AG31" s="456"/>
      <c r="AH31" s="456"/>
      <c r="AI31" s="456"/>
      <c r="AJ31" s="525"/>
      <c r="AK31" s="507" t="s">
        <v>199</v>
      </c>
      <c r="AL31" s="456"/>
      <c r="AM31" s="456"/>
      <c r="AN31" s="456"/>
      <c r="AO31" s="460"/>
      <c r="AP31" s="461" t="s">
        <v>199</v>
      </c>
      <c r="AQ31" s="456"/>
      <c r="AR31" s="456"/>
      <c r="AS31" s="456"/>
      <c r="AT31" s="460"/>
      <c r="AU31" s="461" t="s">
        <v>199</v>
      </c>
      <c r="AV31" s="456"/>
      <c r="AW31" s="456"/>
      <c r="AX31" s="456"/>
      <c r="AY31" s="460"/>
      <c r="AZ31" s="598" t="s">
        <v>199</v>
      </c>
      <c r="BA31" s="598"/>
      <c r="BB31" s="598"/>
      <c r="BC31" s="598"/>
      <c r="BD31" s="598"/>
      <c r="BE31" s="566"/>
      <c r="BF31" s="566"/>
      <c r="BG31" s="566"/>
      <c r="BH31" s="566"/>
      <c r="BI31" s="589"/>
      <c r="BJ31" s="378"/>
      <c r="BK31" s="378"/>
      <c r="BL31" s="378"/>
      <c r="BM31" s="378"/>
      <c r="BN31" s="378"/>
      <c r="BO31" s="377"/>
      <c r="BP31" s="377"/>
      <c r="BQ31" s="373">
        <v>25</v>
      </c>
      <c r="BR31" s="639"/>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132</v>
      </c>
      <c r="C32" s="420"/>
      <c r="D32" s="420"/>
      <c r="E32" s="420"/>
      <c r="F32" s="420"/>
      <c r="G32" s="420"/>
      <c r="H32" s="420"/>
      <c r="I32" s="420"/>
      <c r="J32" s="420"/>
      <c r="K32" s="420"/>
      <c r="L32" s="420"/>
      <c r="M32" s="420"/>
      <c r="N32" s="420"/>
      <c r="O32" s="420"/>
      <c r="P32" s="432"/>
      <c r="Q32" s="438">
        <v>1012</v>
      </c>
      <c r="R32" s="450"/>
      <c r="S32" s="450"/>
      <c r="T32" s="450"/>
      <c r="U32" s="450"/>
      <c r="V32" s="450">
        <v>1001</v>
      </c>
      <c r="W32" s="450"/>
      <c r="X32" s="450"/>
      <c r="Y32" s="450"/>
      <c r="Z32" s="450"/>
      <c r="AA32" s="450">
        <v>11</v>
      </c>
      <c r="AB32" s="450"/>
      <c r="AC32" s="450"/>
      <c r="AD32" s="450"/>
      <c r="AE32" s="461"/>
      <c r="AF32" s="507">
        <v>385</v>
      </c>
      <c r="AG32" s="456"/>
      <c r="AH32" s="456"/>
      <c r="AI32" s="456"/>
      <c r="AJ32" s="525"/>
      <c r="AK32" s="460">
        <v>655</v>
      </c>
      <c r="AL32" s="450"/>
      <c r="AM32" s="450"/>
      <c r="AN32" s="450"/>
      <c r="AO32" s="450"/>
      <c r="AP32" s="450">
        <v>557</v>
      </c>
      <c r="AQ32" s="450"/>
      <c r="AR32" s="450"/>
      <c r="AS32" s="450"/>
      <c r="AT32" s="450"/>
      <c r="AU32" s="450">
        <v>377</v>
      </c>
      <c r="AV32" s="450"/>
      <c r="AW32" s="450"/>
      <c r="AX32" s="450"/>
      <c r="AY32" s="450"/>
      <c r="AZ32" s="598" t="s">
        <v>199</v>
      </c>
      <c r="BA32" s="598"/>
      <c r="BB32" s="598"/>
      <c r="BC32" s="598"/>
      <c r="BD32" s="598"/>
      <c r="BE32" s="566" t="s">
        <v>462</v>
      </c>
      <c r="BF32" s="566"/>
      <c r="BG32" s="566"/>
      <c r="BH32" s="566"/>
      <c r="BI32" s="589"/>
      <c r="BJ32" s="378"/>
      <c r="BK32" s="378"/>
      <c r="BL32" s="378"/>
      <c r="BM32" s="378"/>
      <c r="BN32" s="378"/>
      <c r="BO32" s="377"/>
      <c r="BP32" s="377"/>
      <c r="BQ32" s="373">
        <v>26</v>
      </c>
      <c r="BR32" s="639"/>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463</v>
      </c>
      <c r="C33" s="420"/>
      <c r="D33" s="420"/>
      <c r="E33" s="420"/>
      <c r="F33" s="420"/>
      <c r="G33" s="420"/>
      <c r="H33" s="420"/>
      <c r="I33" s="420"/>
      <c r="J33" s="420"/>
      <c r="K33" s="420"/>
      <c r="L33" s="420"/>
      <c r="M33" s="420"/>
      <c r="N33" s="420"/>
      <c r="O33" s="420"/>
      <c r="P33" s="432"/>
      <c r="Q33" s="438">
        <v>204</v>
      </c>
      <c r="R33" s="450"/>
      <c r="S33" s="450"/>
      <c r="T33" s="450"/>
      <c r="U33" s="450"/>
      <c r="V33" s="450">
        <v>192</v>
      </c>
      <c r="W33" s="450"/>
      <c r="X33" s="450"/>
      <c r="Y33" s="450"/>
      <c r="Z33" s="450"/>
      <c r="AA33" s="450">
        <v>12</v>
      </c>
      <c r="AB33" s="450"/>
      <c r="AC33" s="450"/>
      <c r="AD33" s="450"/>
      <c r="AE33" s="461"/>
      <c r="AF33" s="507">
        <v>83</v>
      </c>
      <c r="AG33" s="456"/>
      <c r="AH33" s="456"/>
      <c r="AI33" s="456"/>
      <c r="AJ33" s="525"/>
      <c r="AK33" s="460">
        <v>23</v>
      </c>
      <c r="AL33" s="450"/>
      <c r="AM33" s="450"/>
      <c r="AN33" s="450"/>
      <c r="AO33" s="450"/>
      <c r="AP33" s="450">
        <v>782</v>
      </c>
      <c r="AQ33" s="450"/>
      <c r="AR33" s="450"/>
      <c r="AS33" s="450"/>
      <c r="AT33" s="450"/>
      <c r="AU33" s="450">
        <v>276</v>
      </c>
      <c r="AV33" s="450"/>
      <c r="AW33" s="450"/>
      <c r="AX33" s="450"/>
      <c r="AY33" s="450"/>
      <c r="AZ33" s="598" t="s">
        <v>199</v>
      </c>
      <c r="BA33" s="598"/>
      <c r="BB33" s="598"/>
      <c r="BC33" s="598"/>
      <c r="BD33" s="598"/>
      <c r="BE33" s="566" t="s">
        <v>462</v>
      </c>
      <c r="BF33" s="566"/>
      <c r="BG33" s="566"/>
      <c r="BH33" s="566"/>
      <c r="BI33" s="589"/>
      <c r="BJ33" s="378"/>
      <c r="BK33" s="378"/>
      <c r="BL33" s="378"/>
      <c r="BM33" s="378"/>
      <c r="BN33" s="378"/>
      <c r="BO33" s="377"/>
      <c r="BP33" s="377"/>
      <c r="BQ33" s="373">
        <v>27</v>
      </c>
      <c r="BR33" s="639"/>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357</v>
      </c>
      <c r="C34" s="420"/>
      <c r="D34" s="420"/>
      <c r="E34" s="420"/>
      <c r="F34" s="420"/>
      <c r="G34" s="420"/>
      <c r="H34" s="420"/>
      <c r="I34" s="420"/>
      <c r="J34" s="420"/>
      <c r="K34" s="420"/>
      <c r="L34" s="420"/>
      <c r="M34" s="420"/>
      <c r="N34" s="420"/>
      <c r="O34" s="420"/>
      <c r="P34" s="432"/>
      <c r="Q34" s="438">
        <v>322</v>
      </c>
      <c r="R34" s="450"/>
      <c r="S34" s="450"/>
      <c r="T34" s="450"/>
      <c r="U34" s="450"/>
      <c r="V34" s="450">
        <v>295</v>
      </c>
      <c r="W34" s="450"/>
      <c r="X34" s="450"/>
      <c r="Y34" s="450"/>
      <c r="Z34" s="450"/>
      <c r="AA34" s="450">
        <v>28</v>
      </c>
      <c r="AB34" s="450"/>
      <c r="AC34" s="450"/>
      <c r="AD34" s="450"/>
      <c r="AE34" s="461"/>
      <c r="AF34" s="507">
        <v>138</v>
      </c>
      <c r="AG34" s="456"/>
      <c r="AH34" s="456"/>
      <c r="AI34" s="456"/>
      <c r="AJ34" s="525"/>
      <c r="AK34" s="460">
        <v>129</v>
      </c>
      <c r="AL34" s="450"/>
      <c r="AM34" s="450"/>
      <c r="AN34" s="450"/>
      <c r="AO34" s="450"/>
      <c r="AP34" s="450">
        <v>852</v>
      </c>
      <c r="AQ34" s="450"/>
      <c r="AR34" s="450"/>
      <c r="AS34" s="450"/>
      <c r="AT34" s="450"/>
      <c r="AU34" s="450">
        <v>747</v>
      </c>
      <c r="AV34" s="450"/>
      <c r="AW34" s="450"/>
      <c r="AX34" s="450"/>
      <c r="AY34" s="450"/>
      <c r="AZ34" s="598" t="s">
        <v>199</v>
      </c>
      <c r="BA34" s="598"/>
      <c r="BB34" s="598"/>
      <c r="BC34" s="598"/>
      <c r="BD34" s="598"/>
      <c r="BE34" s="566" t="s">
        <v>462</v>
      </c>
      <c r="BF34" s="566"/>
      <c r="BG34" s="566"/>
      <c r="BH34" s="566"/>
      <c r="BI34" s="589"/>
      <c r="BJ34" s="378"/>
      <c r="BK34" s="378"/>
      <c r="BL34" s="378"/>
      <c r="BM34" s="378"/>
      <c r="BN34" s="378"/>
      <c r="BO34" s="377"/>
      <c r="BP34" s="377"/>
      <c r="BQ34" s="373">
        <v>28</v>
      </c>
      <c r="BR34" s="639"/>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t="s">
        <v>464</v>
      </c>
      <c r="C35" s="420"/>
      <c r="D35" s="420"/>
      <c r="E35" s="420"/>
      <c r="F35" s="420"/>
      <c r="G35" s="420"/>
      <c r="H35" s="420"/>
      <c r="I35" s="420"/>
      <c r="J35" s="420"/>
      <c r="K35" s="420"/>
      <c r="L35" s="420"/>
      <c r="M35" s="420"/>
      <c r="N35" s="420"/>
      <c r="O35" s="420"/>
      <c r="P35" s="432"/>
      <c r="Q35" s="438">
        <v>28</v>
      </c>
      <c r="R35" s="450"/>
      <c r="S35" s="450"/>
      <c r="T35" s="450"/>
      <c r="U35" s="450"/>
      <c r="V35" s="450">
        <v>28</v>
      </c>
      <c r="W35" s="450"/>
      <c r="X35" s="450"/>
      <c r="Y35" s="450"/>
      <c r="Z35" s="450"/>
      <c r="AA35" s="450" t="s">
        <v>199</v>
      </c>
      <c r="AB35" s="450"/>
      <c r="AC35" s="450"/>
      <c r="AD35" s="450"/>
      <c r="AE35" s="461"/>
      <c r="AF35" s="507" t="s">
        <v>199</v>
      </c>
      <c r="AG35" s="456"/>
      <c r="AH35" s="456"/>
      <c r="AI35" s="456"/>
      <c r="AJ35" s="525"/>
      <c r="AK35" s="460" t="s">
        <v>199</v>
      </c>
      <c r="AL35" s="450"/>
      <c r="AM35" s="450"/>
      <c r="AN35" s="450"/>
      <c r="AO35" s="450"/>
      <c r="AP35" s="450" t="s">
        <v>199</v>
      </c>
      <c r="AQ35" s="450"/>
      <c r="AR35" s="450"/>
      <c r="AS35" s="450"/>
      <c r="AT35" s="450"/>
      <c r="AU35" s="450" t="s">
        <v>199</v>
      </c>
      <c r="AV35" s="450"/>
      <c r="AW35" s="450"/>
      <c r="AX35" s="450"/>
      <c r="AY35" s="450"/>
      <c r="AZ35" s="598" t="s">
        <v>199</v>
      </c>
      <c r="BA35" s="598"/>
      <c r="BB35" s="598"/>
      <c r="BC35" s="598"/>
      <c r="BD35" s="598"/>
      <c r="BE35" s="566" t="s">
        <v>22</v>
      </c>
      <c r="BF35" s="566"/>
      <c r="BG35" s="566"/>
      <c r="BH35" s="566"/>
      <c r="BI35" s="589"/>
      <c r="BJ35" s="378"/>
      <c r="BK35" s="378"/>
      <c r="BL35" s="378"/>
      <c r="BM35" s="378"/>
      <c r="BN35" s="378"/>
      <c r="BO35" s="377"/>
      <c r="BP35" s="377"/>
      <c r="BQ35" s="373">
        <v>29</v>
      </c>
      <c r="BR35" s="639"/>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8"/>
      <c r="BA36" s="598"/>
      <c r="BB36" s="598"/>
      <c r="BC36" s="598"/>
      <c r="BD36" s="598"/>
      <c r="BE36" s="566"/>
      <c r="BF36" s="566"/>
      <c r="BG36" s="566"/>
      <c r="BH36" s="566"/>
      <c r="BI36" s="589"/>
      <c r="BJ36" s="378"/>
      <c r="BK36" s="378"/>
      <c r="BL36" s="378"/>
      <c r="BM36" s="378"/>
      <c r="BN36" s="378"/>
      <c r="BO36" s="377"/>
      <c r="BP36" s="377"/>
      <c r="BQ36" s="373">
        <v>30</v>
      </c>
      <c r="BR36" s="639"/>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8"/>
      <c r="BA37" s="598"/>
      <c r="BB37" s="598"/>
      <c r="BC37" s="598"/>
      <c r="BD37" s="598"/>
      <c r="BE37" s="566"/>
      <c r="BF37" s="566"/>
      <c r="BG37" s="566"/>
      <c r="BH37" s="566"/>
      <c r="BI37" s="589"/>
      <c r="BJ37" s="378"/>
      <c r="BK37" s="378"/>
      <c r="BL37" s="378"/>
      <c r="BM37" s="378"/>
      <c r="BN37" s="378"/>
      <c r="BO37" s="377"/>
      <c r="BP37" s="377"/>
      <c r="BQ37" s="373">
        <v>31</v>
      </c>
      <c r="BR37" s="639"/>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8"/>
      <c r="BA38" s="598"/>
      <c r="BB38" s="598"/>
      <c r="BC38" s="598"/>
      <c r="BD38" s="598"/>
      <c r="BE38" s="566"/>
      <c r="BF38" s="566"/>
      <c r="BG38" s="566"/>
      <c r="BH38" s="566"/>
      <c r="BI38" s="589"/>
      <c r="BJ38" s="378"/>
      <c r="BK38" s="378"/>
      <c r="BL38" s="378"/>
      <c r="BM38" s="378"/>
      <c r="BN38" s="378"/>
      <c r="BO38" s="377"/>
      <c r="BP38" s="377"/>
      <c r="BQ38" s="373">
        <v>32</v>
      </c>
      <c r="BR38" s="639"/>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8"/>
      <c r="BA39" s="598"/>
      <c r="BB39" s="598"/>
      <c r="BC39" s="598"/>
      <c r="BD39" s="598"/>
      <c r="BE39" s="566"/>
      <c r="BF39" s="566"/>
      <c r="BG39" s="566"/>
      <c r="BH39" s="566"/>
      <c r="BI39" s="589"/>
      <c r="BJ39" s="378"/>
      <c r="BK39" s="378"/>
      <c r="BL39" s="378"/>
      <c r="BM39" s="378"/>
      <c r="BN39" s="378"/>
      <c r="BO39" s="377"/>
      <c r="BP39" s="377"/>
      <c r="BQ39" s="373">
        <v>33</v>
      </c>
      <c r="BR39" s="639"/>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8"/>
      <c r="BA40" s="598"/>
      <c r="BB40" s="598"/>
      <c r="BC40" s="598"/>
      <c r="BD40" s="598"/>
      <c r="BE40" s="566"/>
      <c r="BF40" s="566"/>
      <c r="BG40" s="566"/>
      <c r="BH40" s="566"/>
      <c r="BI40" s="589"/>
      <c r="BJ40" s="378"/>
      <c r="BK40" s="378"/>
      <c r="BL40" s="378"/>
      <c r="BM40" s="378"/>
      <c r="BN40" s="378"/>
      <c r="BO40" s="377"/>
      <c r="BP40" s="377"/>
      <c r="BQ40" s="373">
        <v>34</v>
      </c>
      <c r="BR40" s="639"/>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8"/>
      <c r="BA41" s="598"/>
      <c r="BB41" s="598"/>
      <c r="BC41" s="598"/>
      <c r="BD41" s="598"/>
      <c r="BE41" s="566"/>
      <c r="BF41" s="566"/>
      <c r="BG41" s="566"/>
      <c r="BH41" s="566"/>
      <c r="BI41" s="589"/>
      <c r="BJ41" s="378"/>
      <c r="BK41" s="378"/>
      <c r="BL41" s="378"/>
      <c r="BM41" s="378"/>
      <c r="BN41" s="378"/>
      <c r="BO41" s="377"/>
      <c r="BP41" s="377"/>
      <c r="BQ41" s="373">
        <v>35</v>
      </c>
      <c r="BR41" s="639"/>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8"/>
      <c r="BA42" s="598"/>
      <c r="BB42" s="598"/>
      <c r="BC42" s="598"/>
      <c r="BD42" s="598"/>
      <c r="BE42" s="566"/>
      <c r="BF42" s="566"/>
      <c r="BG42" s="566"/>
      <c r="BH42" s="566"/>
      <c r="BI42" s="589"/>
      <c r="BJ42" s="378"/>
      <c r="BK42" s="378"/>
      <c r="BL42" s="378"/>
      <c r="BM42" s="378"/>
      <c r="BN42" s="378"/>
      <c r="BO42" s="377"/>
      <c r="BP42" s="377"/>
      <c r="BQ42" s="373">
        <v>36</v>
      </c>
      <c r="BR42" s="639"/>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8"/>
      <c r="BA43" s="598"/>
      <c r="BB43" s="598"/>
      <c r="BC43" s="598"/>
      <c r="BD43" s="598"/>
      <c r="BE43" s="566"/>
      <c r="BF43" s="566"/>
      <c r="BG43" s="566"/>
      <c r="BH43" s="566"/>
      <c r="BI43" s="589"/>
      <c r="BJ43" s="378"/>
      <c r="BK43" s="378"/>
      <c r="BL43" s="378"/>
      <c r="BM43" s="378"/>
      <c r="BN43" s="378"/>
      <c r="BO43" s="377"/>
      <c r="BP43" s="377"/>
      <c r="BQ43" s="373">
        <v>37</v>
      </c>
      <c r="BR43" s="639"/>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8"/>
      <c r="BA44" s="598"/>
      <c r="BB44" s="598"/>
      <c r="BC44" s="598"/>
      <c r="BD44" s="598"/>
      <c r="BE44" s="566"/>
      <c r="BF44" s="566"/>
      <c r="BG44" s="566"/>
      <c r="BH44" s="566"/>
      <c r="BI44" s="589"/>
      <c r="BJ44" s="378"/>
      <c r="BK44" s="378"/>
      <c r="BL44" s="378"/>
      <c r="BM44" s="378"/>
      <c r="BN44" s="378"/>
      <c r="BO44" s="377"/>
      <c r="BP44" s="377"/>
      <c r="BQ44" s="373">
        <v>38</v>
      </c>
      <c r="BR44" s="639"/>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8"/>
      <c r="BA45" s="598"/>
      <c r="BB45" s="598"/>
      <c r="BC45" s="598"/>
      <c r="BD45" s="598"/>
      <c r="BE45" s="566"/>
      <c r="BF45" s="566"/>
      <c r="BG45" s="566"/>
      <c r="BH45" s="566"/>
      <c r="BI45" s="589"/>
      <c r="BJ45" s="378"/>
      <c r="BK45" s="378"/>
      <c r="BL45" s="378"/>
      <c r="BM45" s="378"/>
      <c r="BN45" s="378"/>
      <c r="BO45" s="377"/>
      <c r="BP45" s="377"/>
      <c r="BQ45" s="373">
        <v>39</v>
      </c>
      <c r="BR45" s="639"/>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8"/>
      <c r="BA46" s="598"/>
      <c r="BB46" s="598"/>
      <c r="BC46" s="598"/>
      <c r="BD46" s="598"/>
      <c r="BE46" s="566"/>
      <c r="BF46" s="566"/>
      <c r="BG46" s="566"/>
      <c r="BH46" s="566"/>
      <c r="BI46" s="589"/>
      <c r="BJ46" s="378"/>
      <c r="BK46" s="378"/>
      <c r="BL46" s="378"/>
      <c r="BM46" s="378"/>
      <c r="BN46" s="378"/>
      <c r="BO46" s="377"/>
      <c r="BP46" s="377"/>
      <c r="BQ46" s="373">
        <v>40</v>
      </c>
      <c r="BR46" s="639"/>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8"/>
      <c r="BA47" s="598"/>
      <c r="BB47" s="598"/>
      <c r="BC47" s="598"/>
      <c r="BD47" s="598"/>
      <c r="BE47" s="566"/>
      <c r="BF47" s="566"/>
      <c r="BG47" s="566"/>
      <c r="BH47" s="566"/>
      <c r="BI47" s="589"/>
      <c r="BJ47" s="378"/>
      <c r="BK47" s="378"/>
      <c r="BL47" s="378"/>
      <c r="BM47" s="378"/>
      <c r="BN47" s="378"/>
      <c r="BO47" s="377"/>
      <c r="BP47" s="377"/>
      <c r="BQ47" s="373">
        <v>41</v>
      </c>
      <c r="BR47" s="639"/>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8"/>
      <c r="BA48" s="598"/>
      <c r="BB48" s="598"/>
      <c r="BC48" s="598"/>
      <c r="BD48" s="598"/>
      <c r="BE48" s="566"/>
      <c r="BF48" s="566"/>
      <c r="BG48" s="566"/>
      <c r="BH48" s="566"/>
      <c r="BI48" s="589"/>
      <c r="BJ48" s="378"/>
      <c r="BK48" s="378"/>
      <c r="BL48" s="378"/>
      <c r="BM48" s="378"/>
      <c r="BN48" s="378"/>
      <c r="BO48" s="377"/>
      <c r="BP48" s="377"/>
      <c r="BQ48" s="373">
        <v>42</v>
      </c>
      <c r="BR48" s="639"/>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8"/>
      <c r="BA49" s="598"/>
      <c r="BB49" s="598"/>
      <c r="BC49" s="598"/>
      <c r="BD49" s="598"/>
      <c r="BE49" s="566"/>
      <c r="BF49" s="566"/>
      <c r="BG49" s="566"/>
      <c r="BH49" s="566"/>
      <c r="BI49" s="589"/>
      <c r="BJ49" s="378"/>
      <c r="BK49" s="378"/>
      <c r="BL49" s="378"/>
      <c r="BM49" s="378"/>
      <c r="BN49" s="378"/>
      <c r="BO49" s="377"/>
      <c r="BP49" s="377"/>
      <c r="BQ49" s="373">
        <v>43</v>
      </c>
      <c r="BR49" s="639"/>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9"/>
      <c r="BA50" s="599"/>
      <c r="BB50" s="599"/>
      <c r="BC50" s="599"/>
      <c r="BD50" s="599"/>
      <c r="BE50" s="566"/>
      <c r="BF50" s="566"/>
      <c r="BG50" s="566"/>
      <c r="BH50" s="566"/>
      <c r="BI50" s="589"/>
      <c r="BJ50" s="378"/>
      <c r="BK50" s="378"/>
      <c r="BL50" s="378"/>
      <c r="BM50" s="378"/>
      <c r="BN50" s="378"/>
      <c r="BO50" s="377"/>
      <c r="BP50" s="377"/>
      <c r="BQ50" s="373">
        <v>44</v>
      </c>
      <c r="BR50" s="639"/>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9"/>
      <c r="BA51" s="599"/>
      <c r="BB51" s="599"/>
      <c r="BC51" s="599"/>
      <c r="BD51" s="599"/>
      <c r="BE51" s="566"/>
      <c r="BF51" s="566"/>
      <c r="BG51" s="566"/>
      <c r="BH51" s="566"/>
      <c r="BI51" s="589"/>
      <c r="BJ51" s="378"/>
      <c r="BK51" s="378"/>
      <c r="BL51" s="378"/>
      <c r="BM51" s="378"/>
      <c r="BN51" s="378"/>
      <c r="BO51" s="377"/>
      <c r="BP51" s="377"/>
      <c r="BQ51" s="373">
        <v>45</v>
      </c>
      <c r="BR51" s="639"/>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9"/>
      <c r="BA52" s="599"/>
      <c r="BB52" s="599"/>
      <c r="BC52" s="599"/>
      <c r="BD52" s="599"/>
      <c r="BE52" s="566"/>
      <c r="BF52" s="566"/>
      <c r="BG52" s="566"/>
      <c r="BH52" s="566"/>
      <c r="BI52" s="589"/>
      <c r="BJ52" s="378"/>
      <c r="BK52" s="378"/>
      <c r="BL52" s="378"/>
      <c r="BM52" s="378"/>
      <c r="BN52" s="378"/>
      <c r="BO52" s="377"/>
      <c r="BP52" s="377"/>
      <c r="BQ52" s="373">
        <v>46</v>
      </c>
      <c r="BR52" s="639"/>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9"/>
      <c r="BA53" s="599"/>
      <c r="BB53" s="599"/>
      <c r="BC53" s="599"/>
      <c r="BD53" s="599"/>
      <c r="BE53" s="566"/>
      <c r="BF53" s="566"/>
      <c r="BG53" s="566"/>
      <c r="BH53" s="566"/>
      <c r="BI53" s="589"/>
      <c r="BJ53" s="378"/>
      <c r="BK53" s="378"/>
      <c r="BL53" s="378"/>
      <c r="BM53" s="378"/>
      <c r="BN53" s="378"/>
      <c r="BO53" s="377"/>
      <c r="BP53" s="377"/>
      <c r="BQ53" s="373">
        <v>47</v>
      </c>
      <c r="BR53" s="639"/>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9"/>
      <c r="BA54" s="599"/>
      <c r="BB54" s="599"/>
      <c r="BC54" s="599"/>
      <c r="BD54" s="599"/>
      <c r="BE54" s="566"/>
      <c r="BF54" s="566"/>
      <c r="BG54" s="566"/>
      <c r="BH54" s="566"/>
      <c r="BI54" s="589"/>
      <c r="BJ54" s="378"/>
      <c r="BK54" s="378"/>
      <c r="BL54" s="378"/>
      <c r="BM54" s="378"/>
      <c r="BN54" s="378"/>
      <c r="BO54" s="377"/>
      <c r="BP54" s="377"/>
      <c r="BQ54" s="373">
        <v>48</v>
      </c>
      <c r="BR54" s="639"/>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9"/>
      <c r="BA55" s="599"/>
      <c r="BB55" s="599"/>
      <c r="BC55" s="599"/>
      <c r="BD55" s="599"/>
      <c r="BE55" s="566"/>
      <c r="BF55" s="566"/>
      <c r="BG55" s="566"/>
      <c r="BH55" s="566"/>
      <c r="BI55" s="589"/>
      <c r="BJ55" s="378"/>
      <c r="BK55" s="378"/>
      <c r="BL55" s="378"/>
      <c r="BM55" s="378"/>
      <c r="BN55" s="378"/>
      <c r="BO55" s="377"/>
      <c r="BP55" s="377"/>
      <c r="BQ55" s="373">
        <v>49</v>
      </c>
      <c r="BR55" s="639"/>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9"/>
      <c r="BA56" s="599"/>
      <c r="BB56" s="599"/>
      <c r="BC56" s="599"/>
      <c r="BD56" s="599"/>
      <c r="BE56" s="566"/>
      <c r="BF56" s="566"/>
      <c r="BG56" s="566"/>
      <c r="BH56" s="566"/>
      <c r="BI56" s="589"/>
      <c r="BJ56" s="378"/>
      <c r="BK56" s="378"/>
      <c r="BL56" s="378"/>
      <c r="BM56" s="378"/>
      <c r="BN56" s="378"/>
      <c r="BO56" s="377"/>
      <c r="BP56" s="377"/>
      <c r="BQ56" s="373">
        <v>50</v>
      </c>
      <c r="BR56" s="639"/>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9"/>
      <c r="BA57" s="599"/>
      <c r="BB57" s="599"/>
      <c r="BC57" s="599"/>
      <c r="BD57" s="599"/>
      <c r="BE57" s="566"/>
      <c r="BF57" s="566"/>
      <c r="BG57" s="566"/>
      <c r="BH57" s="566"/>
      <c r="BI57" s="589"/>
      <c r="BJ57" s="378"/>
      <c r="BK57" s="378"/>
      <c r="BL57" s="378"/>
      <c r="BM57" s="378"/>
      <c r="BN57" s="378"/>
      <c r="BO57" s="377"/>
      <c r="BP57" s="377"/>
      <c r="BQ57" s="373">
        <v>51</v>
      </c>
      <c r="BR57" s="639"/>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9"/>
      <c r="BA58" s="599"/>
      <c r="BB58" s="599"/>
      <c r="BC58" s="599"/>
      <c r="BD58" s="599"/>
      <c r="BE58" s="566"/>
      <c r="BF58" s="566"/>
      <c r="BG58" s="566"/>
      <c r="BH58" s="566"/>
      <c r="BI58" s="589"/>
      <c r="BJ58" s="378"/>
      <c r="BK58" s="378"/>
      <c r="BL58" s="378"/>
      <c r="BM58" s="378"/>
      <c r="BN58" s="378"/>
      <c r="BO58" s="377"/>
      <c r="BP58" s="377"/>
      <c r="BQ58" s="373">
        <v>52</v>
      </c>
      <c r="BR58" s="639"/>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9"/>
      <c r="BA59" s="599"/>
      <c r="BB59" s="599"/>
      <c r="BC59" s="599"/>
      <c r="BD59" s="599"/>
      <c r="BE59" s="566"/>
      <c r="BF59" s="566"/>
      <c r="BG59" s="566"/>
      <c r="BH59" s="566"/>
      <c r="BI59" s="589"/>
      <c r="BJ59" s="378"/>
      <c r="BK59" s="378"/>
      <c r="BL59" s="378"/>
      <c r="BM59" s="378"/>
      <c r="BN59" s="378"/>
      <c r="BO59" s="377"/>
      <c r="BP59" s="377"/>
      <c r="BQ59" s="373">
        <v>53</v>
      </c>
      <c r="BR59" s="639"/>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9"/>
      <c r="BA60" s="599"/>
      <c r="BB60" s="599"/>
      <c r="BC60" s="599"/>
      <c r="BD60" s="599"/>
      <c r="BE60" s="566"/>
      <c r="BF60" s="566"/>
      <c r="BG60" s="566"/>
      <c r="BH60" s="566"/>
      <c r="BI60" s="589"/>
      <c r="BJ60" s="378"/>
      <c r="BK60" s="378"/>
      <c r="BL60" s="378"/>
      <c r="BM60" s="378"/>
      <c r="BN60" s="378"/>
      <c r="BO60" s="377"/>
      <c r="BP60" s="377"/>
      <c r="BQ60" s="373">
        <v>54</v>
      </c>
      <c r="BR60" s="639"/>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9"/>
      <c r="BA61" s="599"/>
      <c r="BB61" s="599"/>
      <c r="BC61" s="599"/>
      <c r="BD61" s="599"/>
      <c r="BE61" s="566"/>
      <c r="BF61" s="566"/>
      <c r="BG61" s="566"/>
      <c r="BH61" s="566"/>
      <c r="BI61" s="589"/>
      <c r="BJ61" s="378"/>
      <c r="BK61" s="378"/>
      <c r="BL61" s="378"/>
      <c r="BM61" s="378"/>
      <c r="BN61" s="378"/>
      <c r="BO61" s="377"/>
      <c r="BP61" s="377"/>
      <c r="BQ61" s="373">
        <v>55</v>
      </c>
      <c r="BR61" s="639"/>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9"/>
      <c r="BA62" s="599"/>
      <c r="BB62" s="599"/>
      <c r="BC62" s="599"/>
      <c r="BD62" s="599"/>
      <c r="BE62" s="566"/>
      <c r="BF62" s="566"/>
      <c r="BG62" s="566"/>
      <c r="BH62" s="566"/>
      <c r="BI62" s="589"/>
      <c r="BJ62" s="623" t="s">
        <v>465</v>
      </c>
      <c r="BK62" s="595"/>
      <c r="BL62" s="595"/>
      <c r="BM62" s="595"/>
      <c r="BN62" s="607"/>
      <c r="BO62" s="377"/>
      <c r="BP62" s="377"/>
      <c r="BQ62" s="373">
        <v>56</v>
      </c>
      <c r="BR62" s="639"/>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250</v>
      </c>
      <c r="B63" s="401" t="s">
        <v>381</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643</v>
      </c>
      <c r="AG63" s="452"/>
      <c r="AH63" s="452"/>
      <c r="AI63" s="452"/>
      <c r="AJ63" s="526"/>
      <c r="AK63" s="534"/>
      <c r="AL63" s="455"/>
      <c r="AM63" s="455"/>
      <c r="AN63" s="455"/>
      <c r="AO63" s="455"/>
      <c r="AP63" s="452">
        <v>2191</v>
      </c>
      <c r="AQ63" s="452"/>
      <c r="AR63" s="452"/>
      <c r="AS63" s="452"/>
      <c r="AT63" s="452"/>
      <c r="AU63" s="452">
        <v>1400</v>
      </c>
      <c r="AV63" s="452"/>
      <c r="AW63" s="452"/>
      <c r="AX63" s="452"/>
      <c r="AY63" s="452"/>
      <c r="AZ63" s="600"/>
      <c r="BA63" s="600"/>
      <c r="BB63" s="600"/>
      <c r="BC63" s="600"/>
      <c r="BD63" s="600"/>
      <c r="BE63" s="568"/>
      <c r="BF63" s="568"/>
      <c r="BG63" s="568"/>
      <c r="BH63" s="568"/>
      <c r="BI63" s="591"/>
      <c r="BJ63" s="596" t="s">
        <v>199</v>
      </c>
      <c r="BK63" s="605"/>
      <c r="BL63" s="605"/>
      <c r="BM63" s="605"/>
      <c r="BN63" s="608"/>
      <c r="BO63" s="377"/>
      <c r="BP63" s="377"/>
      <c r="BQ63" s="373">
        <v>57</v>
      </c>
      <c r="BR63" s="639"/>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9"/>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262</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9"/>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413</v>
      </c>
      <c r="B66" s="397"/>
      <c r="C66" s="397"/>
      <c r="D66" s="397"/>
      <c r="E66" s="397"/>
      <c r="F66" s="397"/>
      <c r="G66" s="397"/>
      <c r="H66" s="397"/>
      <c r="I66" s="397"/>
      <c r="J66" s="397"/>
      <c r="K66" s="397"/>
      <c r="L66" s="397"/>
      <c r="M66" s="397"/>
      <c r="N66" s="397"/>
      <c r="O66" s="397"/>
      <c r="P66" s="429"/>
      <c r="Q66" s="435" t="s">
        <v>455</v>
      </c>
      <c r="R66" s="447"/>
      <c r="S66" s="447"/>
      <c r="T66" s="447"/>
      <c r="U66" s="458"/>
      <c r="V66" s="435" t="s">
        <v>456</v>
      </c>
      <c r="W66" s="447"/>
      <c r="X66" s="447"/>
      <c r="Y66" s="447"/>
      <c r="Z66" s="458"/>
      <c r="AA66" s="435" t="s">
        <v>457</v>
      </c>
      <c r="AB66" s="447"/>
      <c r="AC66" s="447"/>
      <c r="AD66" s="447"/>
      <c r="AE66" s="458"/>
      <c r="AF66" s="512" t="s">
        <v>247</v>
      </c>
      <c r="AG66" s="520"/>
      <c r="AH66" s="520"/>
      <c r="AI66" s="520"/>
      <c r="AJ66" s="530"/>
      <c r="AK66" s="435" t="s">
        <v>395</v>
      </c>
      <c r="AL66" s="397"/>
      <c r="AM66" s="397"/>
      <c r="AN66" s="397"/>
      <c r="AO66" s="429"/>
      <c r="AP66" s="435" t="s">
        <v>364</v>
      </c>
      <c r="AQ66" s="447"/>
      <c r="AR66" s="447"/>
      <c r="AS66" s="447"/>
      <c r="AT66" s="458"/>
      <c r="AU66" s="435" t="s">
        <v>466</v>
      </c>
      <c r="AV66" s="447"/>
      <c r="AW66" s="447"/>
      <c r="AX66" s="447"/>
      <c r="AY66" s="458"/>
      <c r="AZ66" s="435" t="s">
        <v>448</v>
      </c>
      <c r="BA66" s="447"/>
      <c r="BB66" s="447"/>
      <c r="BC66" s="447"/>
      <c r="BD66" s="522"/>
      <c r="BE66" s="377"/>
      <c r="BF66" s="377"/>
      <c r="BG66" s="377"/>
      <c r="BH66" s="377"/>
      <c r="BI66" s="377"/>
      <c r="BJ66" s="377"/>
      <c r="BK66" s="377"/>
      <c r="BL66" s="377"/>
      <c r="BM66" s="377"/>
      <c r="BN66" s="377"/>
      <c r="BO66" s="377"/>
      <c r="BP66" s="377"/>
      <c r="BQ66" s="373">
        <v>60</v>
      </c>
      <c r="BR66" s="640"/>
      <c r="BS66" s="646"/>
      <c r="BT66" s="647"/>
      <c r="BU66" s="647"/>
      <c r="BV66" s="647"/>
      <c r="BW66" s="647"/>
      <c r="BX66" s="647"/>
      <c r="BY66" s="647"/>
      <c r="BZ66" s="647"/>
      <c r="CA66" s="647"/>
      <c r="CB66" s="647"/>
      <c r="CC66" s="647"/>
      <c r="CD66" s="647"/>
      <c r="CE66" s="647"/>
      <c r="CF66" s="647"/>
      <c r="CG66" s="660"/>
      <c r="CH66" s="665"/>
      <c r="CI66" s="667"/>
      <c r="CJ66" s="667"/>
      <c r="CK66" s="667"/>
      <c r="CL66" s="683"/>
      <c r="CM66" s="665"/>
      <c r="CN66" s="667"/>
      <c r="CO66" s="667"/>
      <c r="CP66" s="667"/>
      <c r="CQ66" s="683"/>
      <c r="CR66" s="665"/>
      <c r="CS66" s="667"/>
      <c r="CT66" s="667"/>
      <c r="CU66" s="667"/>
      <c r="CV66" s="683"/>
      <c r="CW66" s="665"/>
      <c r="CX66" s="667"/>
      <c r="CY66" s="667"/>
      <c r="CZ66" s="667"/>
      <c r="DA66" s="683"/>
      <c r="DB66" s="665"/>
      <c r="DC66" s="667"/>
      <c r="DD66" s="667"/>
      <c r="DE66" s="667"/>
      <c r="DF66" s="683"/>
      <c r="DG66" s="665"/>
      <c r="DH66" s="667"/>
      <c r="DI66" s="667"/>
      <c r="DJ66" s="667"/>
      <c r="DK66" s="683"/>
      <c r="DL66" s="665"/>
      <c r="DM66" s="667"/>
      <c r="DN66" s="667"/>
      <c r="DO66" s="667"/>
      <c r="DP66" s="683"/>
      <c r="DQ66" s="665"/>
      <c r="DR66" s="667"/>
      <c r="DS66" s="667"/>
      <c r="DT66" s="667"/>
      <c r="DU66" s="683"/>
      <c r="DV66" s="646"/>
      <c r="DW66" s="647"/>
      <c r="DX66" s="647"/>
      <c r="DY66" s="647"/>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40"/>
      <c r="BS67" s="646"/>
      <c r="BT67" s="647"/>
      <c r="BU67" s="647"/>
      <c r="BV67" s="647"/>
      <c r="BW67" s="647"/>
      <c r="BX67" s="647"/>
      <c r="BY67" s="647"/>
      <c r="BZ67" s="647"/>
      <c r="CA67" s="647"/>
      <c r="CB67" s="647"/>
      <c r="CC67" s="647"/>
      <c r="CD67" s="647"/>
      <c r="CE67" s="647"/>
      <c r="CF67" s="647"/>
      <c r="CG67" s="660"/>
      <c r="CH67" s="665"/>
      <c r="CI67" s="667"/>
      <c r="CJ67" s="667"/>
      <c r="CK67" s="667"/>
      <c r="CL67" s="683"/>
      <c r="CM67" s="665"/>
      <c r="CN67" s="667"/>
      <c r="CO67" s="667"/>
      <c r="CP67" s="667"/>
      <c r="CQ67" s="683"/>
      <c r="CR67" s="665"/>
      <c r="CS67" s="667"/>
      <c r="CT67" s="667"/>
      <c r="CU67" s="667"/>
      <c r="CV67" s="683"/>
      <c r="CW67" s="665"/>
      <c r="CX67" s="667"/>
      <c r="CY67" s="667"/>
      <c r="CZ67" s="667"/>
      <c r="DA67" s="683"/>
      <c r="DB67" s="665"/>
      <c r="DC67" s="667"/>
      <c r="DD67" s="667"/>
      <c r="DE67" s="667"/>
      <c r="DF67" s="683"/>
      <c r="DG67" s="665"/>
      <c r="DH67" s="667"/>
      <c r="DI67" s="667"/>
      <c r="DJ67" s="667"/>
      <c r="DK67" s="683"/>
      <c r="DL67" s="665"/>
      <c r="DM67" s="667"/>
      <c r="DN67" s="667"/>
      <c r="DO67" s="667"/>
      <c r="DP67" s="683"/>
      <c r="DQ67" s="665"/>
      <c r="DR67" s="667"/>
      <c r="DS67" s="667"/>
      <c r="DT67" s="667"/>
      <c r="DU67" s="683"/>
      <c r="DV67" s="646"/>
      <c r="DW67" s="647"/>
      <c r="DX67" s="647"/>
      <c r="DY67" s="647"/>
      <c r="DZ67" s="719"/>
      <c r="EA67" s="365"/>
    </row>
    <row r="68" spans="1:131" ht="26.25" customHeight="1">
      <c r="A68" s="372">
        <v>1</v>
      </c>
      <c r="B68" s="399"/>
      <c r="C68" s="419"/>
      <c r="D68" s="419"/>
      <c r="E68" s="419"/>
      <c r="F68" s="419"/>
      <c r="G68" s="419"/>
      <c r="H68" s="419"/>
      <c r="I68" s="419"/>
      <c r="J68" s="419"/>
      <c r="K68" s="419"/>
      <c r="L68" s="419"/>
      <c r="M68" s="419"/>
      <c r="N68" s="419"/>
      <c r="O68" s="419"/>
      <c r="P68" s="431"/>
      <c r="Q68" s="437"/>
      <c r="R68" s="449"/>
      <c r="S68" s="449"/>
      <c r="T68" s="449"/>
      <c r="U68" s="449"/>
      <c r="V68" s="449"/>
      <c r="W68" s="449"/>
      <c r="X68" s="449"/>
      <c r="Y68" s="449"/>
      <c r="Z68" s="449"/>
      <c r="AA68" s="449"/>
      <c r="AB68" s="449"/>
      <c r="AC68" s="449"/>
      <c r="AD68" s="449"/>
      <c r="AE68" s="449"/>
      <c r="AF68" s="449"/>
      <c r="AG68" s="449"/>
      <c r="AH68" s="449"/>
      <c r="AI68" s="449"/>
      <c r="AJ68" s="449"/>
      <c r="AK68" s="449"/>
      <c r="AL68" s="449"/>
      <c r="AM68" s="449"/>
      <c r="AN68" s="449"/>
      <c r="AO68" s="449"/>
      <c r="AP68" s="449"/>
      <c r="AQ68" s="449"/>
      <c r="AR68" s="449"/>
      <c r="AS68" s="449"/>
      <c r="AT68" s="449"/>
      <c r="AU68" s="449"/>
      <c r="AV68" s="449"/>
      <c r="AW68" s="449"/>
      <c r="AX68" s="449"/>
      <c r="AY68" s="449"/>
      <c r="AZ68" s="565"/>
      <c r="BA68" s="565"/>
      <c r="BB68" s="565"/>
      <c r="BC68" s="565"/>
      <c r="BD68" s="588"/>
      <c r="BE68" s="377"/>
      <c r="BF68" s="377"/>
      <c r="BG68" s="377"/>
      <c r="BH68" s="377"/>
      <c r="BI68" s="377"/>
      <c r="BJ68" s="377"/>
      <c r="BK68" s="377"/>
      <c r="BL68" s="377"/>
      <c r="BM68" s="377"/>
      <c r="BN68" s="377"/>
      <c r="BO68" s="377"/>
      <c r="BP68" s="377"/>
      <c r="BQ68" s="373">
        <v>62</v>
      </c>
      <c r="BR68" s="640"/>
      <c r="BS68" s="646"/>
      <c r="BT68" s="647"/>
      <c r="BU68" s="647"/>
      <c r="BV68" s="647"/>
      <c r="BW68" s="647"/>
      <c r="BX68" s="647"/>
      <c r="BY68" s="647"/>
      <c r="BZ68" s="647"/>
      <c r="CA68" s="647"/>
      <c r="CB68" s="647"/>
      <c r="CC68" s="647"/>
      <c r="CD68" s="647"/>
      <c r="CE68" s="647"/>
      <c r="CF68" s="647"/>
      <c r="CG68" s="660"/>
      <c r="CH68" s="665"/>
      <c r="CI68" s="667"/>
      <c r="CJ68" s="667"/>
      <c r="CK68" s="667"/>
      <c r="CL68" s="683"/>
      <c r="CM68" s="665"/>
      <c r="CN68" s="667"/>
      <c r="CO68" s="667"/>
      <c r="CP68" s="667"/>
      <c r="CQ68" s="683"/>
      <c r="CR68" s="665"/>
      <c r="CS68" s="667"/>
      <c r="CT68" s="667"/>
      <c r="CU68" s="667"/>
      <c r="CV68" s="683"/>
      <c r="CW68" s="665"/>
      <c r="CX68" s="667"/>
      <c r="CY68" s="667"/>
      <c r="CZ68" s="667"/>
      <c r="DA68" s="683"/>
      <c r="DB68" s="665"/>
      <c r="DC68" s="667"/>
      <c r="DD68" s="667"/>
      <c r="DE68" s="667"/>
      <c r="DF68" s="683"/>
      <c r="DG68" s="665"/>
      <c r="DH68" s="667"/>
      <c r="DI68" s="667"/>
      <c r="DJ68" s="667"/>
      <c r="DK68" s="683"/>
      <c r="DL68" s="665"/>
      <c r="DM68" s="667"/>
      <c r="DN68" s="667"/>
      <c r="DO68" s="667"/>
      <c r="DP68" s="683"/>
      <c r="DQ68" s="665"/>
      <c r="DR68" s="667"/>
      <c r="DS68" s="667"/>
      <c r="DT68" s="667"/>
      <c r="DU68" s="683"/>
      <c r="DV68" s="646"/>
      <c r="DW68" s="647"/>
      <c r="DX68" s="647"/>
      <c r="DY68" s="647"/>
      <c r="DZ68" s="719"/>
      <c r="EA68" s="365"/>
    </row>
    <row r="69" spans="1:131" ht="26.25" customHeight="1">
      <c r="A69" s="373">
        <v>2</v>
      </c>
      <c r="B69" s="400"/>
      <c r="C69" s="420"/>
      <c r="D69" s="420"/>
      <c r="E69" s="420"/>
      <c r="F69" s="420"/>
      <c r="G69" s="420"/>
      <c r="H69" s="420"/>
      <c r="I69" s="420"/>
      <c r="J69" s="420"/>
      <c r="K69" s="420"/>
      <c r="L69" s="420"/>
      <c r="M69" s="420"/>
      <c r="N69" s="420"/>
      <c r="O69" s="420"/>
      <c r="P69" s="432"/>
      <c r="Q69" s="438"/>
      <c r="R69" s="450"/>
      <c r="S69" s="450"/>
      <c r="T69" s="450"/>
      <c r="U69" s="450"/>
      <c r="V69" s="450"/>
      <c r="W69" s="450"/>
      <c r="X69" s="450"/>
      <c r="Y69" s="450"/>
      <c r="Z69" s="450"/>
      <c r="AA69" s="450"/>
      <c r="AB69" s="450"/>
      <c r="AC69" s="450"/>
      <c r="AD69" s="450"/>
      <c r="AE69" s="450"/>
      <c r="AF69" s="450"/>
      <c r="AG69" s="450"/>
      <c r="AH69" s="450"/>
      <c r="AI69" s="450"/>
      <c r="AJ69" s="450"/>
      <c r="AK69" s="450"/>
      <c r="AL69" s="450"/>
      <c r="AM69" s="450"/>
      <c r="AN69" s="450"/>
      <c r="AO69" s="450"/>
      <c r="AP69" s="450"/>
      <c r="AQ69" s="450"/>
      <c r="AR69" s="450"/>
      <c r="AS69" s="450"/>
      <c r="AT69" s="450"/>
      <c r="AU69" s="450"/>
      <c r="AV69" s="450"/>
      <c r="AW69" s="450"/>
      <c r="AX69" s="450"/>
      <c r="AY69" s="450"/>
      <c r="AZ69" s="566"/>
      <c r="BA69" s="566"/>
      <c r="BB69" s="566"/>
      <c r="BC69" s="566"/>
      <c r="BD69" s="589"/>
      <c r="BE69" s="377"/>
      <c r="BF69" s="377"/>
      <c r="BG69" s="377"/>
      <c r="BH69" s="377"/>
      <c r="BI69" s="377"/>
      <c r="BJ69" s="377"/>
      <c r="BK69" s="377"/>
      <c r="BL69" s="377"/>
      <c r="BM69" s="377"/>
      <c r="BN69" s="377"/>
      <c r="BO69" s="377"/>
      <c r="BP69" s="377"/>
      <c r="BQ69" s="373">
        <v>63</v>
      </c>
      <c r="BR69" s="640"/>
      <c r="BS69" s="646"/>
      <c r="BT69" s="647"/>
      <c r="BU69" s="647"/>
      <c r="BV69" s="647"/>
      <c r="BW69" s="647"/>
      <c r="BX69" s="647"/>
      <c r="BY69" s="647"/>
      <c r="BZ69" s="647"/>
      <c r="CA69" s="647"/>
      <c r="CB69" s="647"/>
      <c r="CC69" s="647"/>
      <c r="CD69" s="647"/>
      <c r="CE69" s="647"/>
      <c r="CF69" s="647"/>
      <c r="CG69" s="660"/>
      <c r="CH69" s="665"/>
      <c r="CI69" s="667"/>
      <c r="CJ69" s="667"/>
      <c r="CK69" s="667"/>
      <c r="CL69" s="683"/>
      <c r="CM69" s="665"/>
      <c r="CN69" s="667"/>
      <c r="CO69" s="667"/>
      <c r="CP69" s="667"/>
      <c r="CQ69" s="683"/>
      <c r="CR69" s="665"/>
      <c r="CS69" s="667"/>
      <c r="CT69" s="667"/>
      <c r="CU69" s="667"/>
      <c r="CV69" s="683"/>
      <c r="CW69" s="665"/>
      <c r="CX69" s="667"/>
      <c r="CY69" s="667"/>
      <c r="CZ69" s="667"/>
      <c r="DA69" s="683"/>
      <c r="DB69" s="665"/>
      <c r="DC69" s="667"/>
      <c r="DD69" s="667"/>
      <c r="DE69" s="667"/>
      <c r="DF69" s="683"/>
      <c r="DG69" s="665"/>
      <c r="DH69" s="667"/>
      <c r="DI69" s="667"/>
      <c r="DJ69" s="667"/>
      <c r="DK69" s="683"/>
      <c r="DL69" s="665"/>
      <c r="DM69" s="667"/>
      <c r="DN69" s="667"/>
      <c r="DO69" s="667"/>
      <c r="DP69" s="683"/>
      <c r="DQ69" s="665"/>
      <c r="DR69" s="667"/>
      <c r="DS69" s="667"/>
      <c r="DT69" s="667"/>
      <c r="DU69" s="683"/>
      <c r="DV69" s="646"/>
      <c r="DW69" s="647"/>
      <c r="DX69" s="647"/>
      <c r="DY69" s="647"/>
      <c r="DZ69" s="719"/>
      <c r="EA69" s="365"/>
    </row>
    <row r="70" spans="1:131" ht="26.25" customHeight="1">
      <c r="A70" s="373">
        <v>3</v>
      </c>
      <c r="B70" s="400"/>
      <c r="C70" s="420"/>
      <c r="D70" s="420"/>
      <c r="E70" s="420"/>
      <c r="F70" s="420"/>
      <c r="G70" s="420"/>
      <c r="H70" s="420"/>
      <c r="I70" s="420"/>
      <c r="J70" s="420"/>
      <c r="K70" s="420"/>
      <c r="L70" s="420"/>
      <c r="M70" s="420"/>
      <c r="N70" s="420"/>
      <c r="O70" s="420"/>
      <c r="P70" s="432"/>
      <c r="Q70" s="438"/>
      <c r="R70" s="450"/>
      <c r="S70" s="450"/>
      <c r="T70" s="450"/>
      <c r="U70" s="450"/>
      <c r="V70" s="450"/>
      <c r="W70" s="450"/>
      <c r="X70" s="450"/>
      <c r="Y70" s="450"/>
      <c r="Z70" s="450"/>
      <c r="AA70" s="450"/>
      <c r="AB70" s="450"/>
      <c r="AC70" s="450"/>
      <c r="AD70" s="450"/>
      <c r="AE70" s="450"/>
      <c r="AF70" s="450"/>
      <c r="AG70" s="450"/>
      <c r="AH70" s="450"/>
      <c r="AI70" s="450"/>
      <c r="AJ70" s="450"/>
      <c r="AK70" s="450"/>
      <c r="AL70" s="450"/>
      <c r="AM70" s="450"/>
      <c r="AN70" s="450"/>
      <c r="AO70" s="450"/>
      <c r="AP70" s="450"/>
      <c r="AQ70" s="450"/>
      <c r="AR70" s="450"/>
      <c r="AS70" s="450"/>
      <c r="AT70" s="450"/>
      <c r="AU70" s="450"/>
      <c r="AV70" s="450"/>
      <c r="AW70" s="450"/>
      <c r="AX70" s="450"/>
      <c r="AY70" s="450"/>
      <c r="AZ70" s="566"/>
      <c r="BA70" s="566"/>
      <c r="BB70" s="566"/>
      <c r="BC70" s="566"/>
      <c r="BD70" s="589"/>
      <c r="BE70" s="377"/>
      <c r="BF70" s="377"/>
      <c r="BG70" s="377"/>
      <c r="BH70" s="377"/>
      <c r="BI70" s="377"/>
      <c r="BJ70" s="377"/>
      <c r="BK70" s="377"/>
      <c r="BL70" s="377"/>
      <c r="BM70" s="377"/>
      <c r="BN70" s="377"/>
      <c r="BO70" s="377"/>
      <c r="BP70" s="377"/>
      <c r="BQ70" s="373">
        <v>64</v>
      </c>
      <c r="BR70" s="640"/>
      <c r="BS70" s="646"/>
      <c r="BT70" s="647"/>
      <c r="BU70" s="647"/>
      <c r="BV70" s="647"/>
      <c r="BW70" s="647"/>
      <c r="BX70" s="647"/>
      <c r="BY70" s="647"/>
      <c r="BZ70" s="647"/>
      <c r="CA70" s="647"/>
      <c r="CB70" s="647"/>
      <c r="CC70" s="647"/>
      <c r="CD70" s="647"/>
      <c r="CE70" s="647"/>
      <c r="CF70" s="647"/>
      <c r="CG70" s="660"/>
      <c r="CH70" s="665"/>
      <c r="CI70" s="667"/>
      <c r="CJ70" s="667"/>
      <c r="CK70" s="667"/>
      <c r="CL70" s="683"/>
      <c r="CM70" s="665"/>
      <c r="CN70" s="667"/>
      <c r="CO70" s="667"/>
      <c r="CP70" s="667"/>
      <c r="CQ70" s="683"/>
      <c r="CR70" s="665"/>
      <c r="CS70" s="667"/>
      <c r="CT70" s="667"/>
      <c r="CU70" s="667"/>
      <c r="CV70" s="683"/>
      <c r="CW70" s="665"/>
      <c r="CX70" s="667"/>
      <c r="CY70" s="667"/>
      <c r="CZ70" s="667"/>
      <c r="DA70" s="683"/>
      <c r="DB70" s="665"/>
      <c r="DC70" s="667"/>
      <c r="DD70" s="667"/>
      <c r="DE70" s="667"/>
      <c r="DF70" s="683"/>
      <c r="DG70" s="665"/>
      <c r="DH70" s="667"/>
      <c r="DI70" s="667"/>
      <c r="DJ70" s="667"/>
      <c r="DK70" s="683"/>
      <c r="DL70" s="665"/>
      <c r="DM70" s="667"/>
      <c r="DN70" s="667"/>
      <c r="DO70" s="667"/>
      <c r="DP70" s="683"/>
      <c r="DQ70" s="665"/>
      <c r="DR70" s="667"/>
      <c r="DS70" s="667"/>
      <c r="DT70" s="667"/>
      <c r="DU70" s="683"/>
      <c r="DV70" s="646"/>
      <c r="DW70" s="647"/>
      <c r="DX70" s="647"/>
      <c r="DY70" s="647"/>
      <c r="DZ70" s="719"/>
      <c r="EA70" s="365"/>
    </row>
    <row r="71" spans="1:131" ht="26.25" customHeight="1">
      <c r="A71" s="373">
        <v>4</v>
      </c>
      <c r="B71" s="400"/>
      <c r="C71" s="420"/>
      <c r="D71" s="420"/>
      <c r="E71" s="420"/>
      <c r="F71" s="420"/>
      <c r="G71" s="420"/>
      <c r="H71" s="420"/>
      <c r="I71" s="420"/>
      <c r="J71" s="420"/>
      <c r="K71" s="420"/>
      <c r="L71" s="420"/>
      <c r="M71" s="420"/>
      <c r="N71" s="420"/>
      <c r="O71" s="420"/>
      <c r="P71" s="432"/>
      <c r="Q71" s="438"/>
      <c r="R71" s="450"/>
      <c r="S71" s="450"/>
      <c r="T71" s="450"/>
      <c r="U71" s="450"/>
      <c r="V71" s="450"/>
      <c r="W71" s="450"/>
      <c r="X71" s="450"/>
      <c r="Y71" s="450"/>
      <c r="Z71" s="450"/>
      <c r="AA71" s="450"/>
      <c r="AB71" s="450"/>
      <c r="AC71" s="450"/>
      <c r="AD71" s="450"/>
      <c r="AE71" s="450"/>
      <c r="AF71" s="450"/>
      <c r="AG71" s="450"/>
      <c r="AH71" s="450"/>
      <c r="AI71" s="450"/>
      <c r="AJ71" s="450"/>
      <c r="AK71" s="450"/>
      <c r="AL71" s="450"/>
      <c r="AM71" s="450"/>
      <c r="AN71" s="450"/>
      <c r="AO71" s="450"/>
      <c r="AP71" s="450"/>
      <c r="AQ71" s="450"/>
      <c r="AR71" s="450"/>
      <c r="AS71" s="450"/>
      <c r="AT71" s="450"/>
      <c r="AU71" s="450"/>
      <c r="AV71" s="450"/>
      <c r="AW71" s="450"/>
      <c r="AX71" s="450"/>
      <c r="AY71" s="450"/>
      <c r="AZ71" s="566"/>
      <c r="BA71" s="566"/>
      <c r="BB71" s="566"/>
      <c r="BC71" s="566"/>
      <c r="BD71" s="589"/>
      <c r="BE71" s="377"/>
      <c r="BF71" s="377"/>
      <c r="BG71" s="377"/>
      <c r="BH71" s="377"/>
      <c r="BI71" s="377"/>
      <c r="BJ71" s="377"/>
      <c r="BK71" s="377"/>
      <c r="BL71" s="377"/>
      <c r="BM71" s="377"/>
      <c r="BN71" s="377"/>
      <c r="BO71" s="377"/>
      <c r="BP71" s="377"/>
      <c r="BQ71" s="373">
        <v>65</v>
      </c>
      <c r="BR71" s="640"/>
      <c r="BS71" s="646"/>
      <c r="BT71" s="647"/>
      <c r="BU71" s="647"/>
      <c r="BV71" s="647"/>
      <c r="BW71" s="647"/>
      <c r="BX71" s="647"/>
      <c r="BY71" s="647"/>
      <c r="BZ71" s="647"/>
      <c r="CA71" s="647"/>
      <c r="CB71" s="647"/>
      <c r="CC71" s="647"/>
      <c r="CD71" s="647"/>
      <c r="CE71" s="647"/>
      <c r="CF71" s="647"/>
      <c r="CG71" s="660"/>
      <c r="CH71" s="665"/>
      <c r="CI71" s="667"/>
      <c r="CJ71" s="667"/>
      <c r="CK71" s="667"/>
      <c r="CL71" s="683"/>
      <c r="CM71" s="665"/>
      <c r="CN71" s="667"/>
      <c r="CO71" s="667"/>
      <c r="CP71" s="667"/>
      <c r="CQ71" s="683"/>
      <c r="CR71" s="665"/>
      <c r="CS71" s="667"/>
      <c r="CT71" s="667"/>
      <c r="CU71" s="667"/>
      <c r="CV71" s="683"/>
      <c r="CW71" s="665"/>
      <c r="CX71" s="667"/>
      <c r="CY71" s="667"/>
      <c r="CZ71" s="667"/>
      <c r="DA71" s="683"/>
      <c r="DB71" s="665"/>
      <c r="DC71" s="667"/>
      <c r="DD71" s="667"/>
      <c r="DE71" s="667"/>
      <c r="DF71" s="683"/>
      <c r="DG71" s="665"/>
      <c r="DH71" s="667"/>
      <c r="DI71" s="667"/>
      <c r="DJ71" s="667"/>
      <c r="DK71" s="683"/>
      <c r="DL71" s="665"/>
      <c r="DM71" s="667"/>
      <c r="DN71" s="667"/>
      <c r="DO71" s="667"/>
      <c r="DP71" s="683"/>
      <c r="DQ71" s="665"/>
      <c r="DR71" s="667"/>
      <c r="DS71" s="667"/>
      <c r="DT71" s="667"/>
      <c r="DU71" s="683"/>
      <c r="DV71" s="646"/>
      <c r="DW71" s="647"/>
      <c r="DX71" s="647"/>
      <c r="DY71" s="647"/>
      <c r="DZ71" s="719"/>
      <c r="EA71" s="365"/>
    </row>
    <row r="72" spans="1:131" ht="26.25" customHeight="1">
      <c r="A72" s="373">
        <v>5</v>
      </c>
      <c r="B72" s="400"/>
      <c r="C72" s="420"/>
      <c r="D72" s="420"/>
      <c r="E72" s="420"/>
      <c r="F72" s="420"/>
      <c r="G72" s="420"/>
      <c r="H72" s="420"/>
      <c r="I72" s="420"/>
      <c r="J72" s="420"/>
      <c r="K72" s="420"/>
      <c r="L72" s="420"/>
      <c r="M72" s="420"/>
      <c r="N72" s="420"/>
      <c r="O72" s="420"/>
      <c r="P72" s="432"/>
      <c r="Q72" s="438"/>
      <c r="R72" s="450"/>
      <c r="S72" s="450"/>
      <c r="T72" s="450"/>
      <c r="U72" s="450"/>
      <c r="V72" s="450"/>
      <c r="W72" s="450"/>
      <c r="X72" s="450"/>
      <c r="Y72" s="450"/>
      <c r="Z72" s="450"/>
      <c r="AA72" s="450"/>
      <c r="AB72" s="450"/>
      <c r="AC72" s="450"/>
      <c r="AD72" s="450"/>
      <c r="AE72" s="450"/>
      <c r="AF72" s="450"/>
      <c r="AG72" s="450"/>
      <c r="AH72" s="450"/>
      <c r="AI72" s="450"/>
      <c r="AJ72" s="450"/>
      <c r="AK72" s="450"/>
      <c r="AL72" s="450"/>
      <c r="AM72" s="450"/>
      <c r="AN72" s="450"/>
      <c r="AO72" s="450"/>
      <c r="AP72" s="450"/>
      <c r="AQ72" s="450"/>
      <c r="AR72" s="450"/>
      <c r="AS72" s="450"/>
      <c r="AT72" s="450"/>
      <c r="AU72" s="450"/>
      <c r="AV72" s="450"/>
      <c r="AW72" s="450"/>
      <c r="AX72" s="450"/>
      <c r="AY72" s="450"/>
      <c r="AZ72" s="566"/>
      <c r="BA72" s="566"/>
      <c r="BB72" s="566"/>
      <c r="BC72" s="566"/>
      <c r="BD72" s="589"/>
      <c r="BE72" s="377"/>
      <c r="BF72" s="377"/>
      <c r="BG72" s="377"/>
      <c r="BH72" s="377"/>
      <c r="BI72" s="377"/>
      <c r="BJ72" s="377"/>
      <c r="BK72" s="377"/>
      <c r="BL72" s="377"/>
      <c r="BM72" s="377"/>
      <c r="BN72" s="377"/>
      <c r="BO72" s="377"/>
      <c r="BP72" s="377"/>
      <c r="BQ72" s="373">
        <v>66</v>
      </c>
      <c r="BR72" s="640"/>
      <c r="BS72" s="646"/>
      <c r="BT72" s="647"/>
      <c r="BU72" s="647"/>
      <c r="BV72" s="647"/>
      <c r="BW72" s="647"/>
      <c r="BX72" s="647"/>
      <c r="BY72" s="647"/>
      <c r="BZ72" s="647"/>
      <c r="CA72" s="647"/>
      <c r="CB72" s="647"/>
      <c r="CC72" s="647"/>
      <c r="CD72" s="647"/>
      <c r="CE72" s="647"/>
      <c r="CF72" s="647"/>
      <c r="CG72" s="660"/>
      <c r="CH72" s="665"/>
      <c r="CI72" s="667"/>
      <c r="CJ72" s="667"/>
      <c r="CK72" s="667"/>
      <c r="CL72" s="683"/>
      <c r="CM72" s="665"/>
      <c r="CN72" s="667"/>
      <c r="CO72" s="667"/>
      <c r="CP72" s="667"/>
      <c r="CQ72" s="683"/>
      <c r="CR72" s="665"/>
      <c r="CS72" s="667"/>
      <c r="CT72" s="667"/>
      <c r="CU72" s="667"/>
      <c r="CV72" s="683"/>
      <c r="CW72" s="665"/>
      <c r="CX72" s="667"/>
      <c r="CY72" s="667"/>
      <c r="CZ72" s="667"/>
      <c r="DA72" s="683"/>
      <c r="DB72" s="665"/>
      <c r="DC72" s="667"/>
      <c r="DD72" s="667"/>
      <c r="DE72" s="667"/>
      <c r="DF72" s="683"/>
      <c r="DG72" s="665"/>
      <c r="DH72" s="667"/>
      <c r="DI72" s="667"/>
      <c r="DJ72" s="667"/>
      <c r="DK72" s="683"/>
      <c r="DL72" s="665"/>
      <c r="DM72" s="667"/>
      <c r="DN72" s="667"/>
      <c r="DO72" s="667"/>
      <c r="DP72" s="683"/>
      <c r="DQ72" s="665"/>
      <c r="DR72" s="667"/>
      <c r="DS72" s="667"/>
      <c r="DT72" s="667"/>
      <c r="DU72" s="683"/>
      <c r="DV72" s="646"/>
      <c r="DW72" s="647"/>
      <c r="DX72" s="647"/>
      <c r="DY72" s="647"/>
      <c r="DZ72" s="719"/>
      <c r="EA72" s="365"/>
    </row>
    <row r="73" spans="1:131" ht="26.25" customHeight="1">
      <c r="A73" s="373">
        <v>6</v>
      </c>
      <c r="B73" s="400"/>
      <c r="C73" s="420"/>
      <c r="D73" s="420"/>
      <c r="E73" s="420"/>
      <c r="F73" s="420"/>
      <c r="G73" s="420"/>
      <c r="H73" s="420"/>
      <c r="I73" s="420"/>
      <c r="J73" s="420"/>
      <c r="K73" s="420"/>
      <c r="L73" s="420"/>
      <c r="M73" s="420"/>
      <c r="N73" s="420"/>
      <c r="O73" s="420"/>
      <c r="P73" s="432"/>
      <c r="Q73" s="438"/>
      <c r="R73" s="450"/>
      <c r="S73" s="450"/>
      <c r="T73" s="450"/>
      <c r="U73" s="450"/>
      <c r="V73" s="450"/>
      <c r="W73" s="450"/>
      <c r="X73" s="450"/>
      <c r="Y73" s="450"/>
      <c r="Z73" s="450"/>
      <c r="AA73" s="450"/>
      <c r="AB73" s="450"/>
      <c r="AC73" s="450"/>
      <c r="AD73" s="450"/>
      <c r="AE73" s="450"/>
      <c r="AF73" s="450"/>
      <c r="AG73" s="450"/>
      <c r="AH73" s="450"/>
      <c r="AI73" s="450"/>
      <c r="AJ73" s="450"/>
      <c r="AK73" s="450"/>
      <c r="AL73" s="450"/>
      <c r="AM73" s="450"/>
      <c r="AN73" s="450"/>
      <c r="AO73" s="450"/>
      <c r="AP73" s="450"/>
      <c r="AQ73" s="450"/>
      <c r="AR73" s="450"/>
      <c r="AS73" s="450"/>
      <c r="AT73" s="450"/>
      <c r="AU73" s="450"/>
      <c r="AV73" s="450"/>
      <c r="AW73" s="450"/>
      <c r="AX73" s="450"/>
      <c r="AY73" s="450"/>
      <c r="AZ73" s="566"/>
      <c r="BA73" s="566"/>
      <c r="BB73" s="566"/>
      <c r="BC73" s="566"/>
      <c r="BD73" s="589"/>
      <c r="BE73" s="377"/>
      <c r="BF73" s="377"/>
      <c r="BG73" s="377"/>
      <c r="BH73" s="377"/>
      <c r="BI73" s="377"/>
      <c r="BJ73" s="377"/>
      <c r="BK73" s="377"/>
      <c r="BL73" s="377"/>
      <c r="BM73" s="377"/>
      <c r="BN73" s="377"/>
      <c r="BO73" s="377"/>
      <c r="BP73" s="377"/>
      <c r="BQ73" s="373">
        <v>67</v>
      </c>
      <c r="BR73" s="640"/>
      <c r="BS73" s="646"/>
      <c r="BT73" s="647"/>
      <c r="BU73" s="647"/>
      <c r="BV73" s="647"/>
      <c r="BW73" s="647"/>
      <c r="BX73" s="647"/>
      <c r="BY73" s="647"/>
      <c r="BZ73" s="647"/>
      <c r="CA73" s="647"/>
      <c r="CB73" s="647"/>
      <c r="CC73" s="647"/>
      <c r="CD73" s="647"/>
      <c r="CE73" s="647"/>
      <c r="CF73" s="647"/>
      <c r="CG73" s="660"/>
      <c r="CH73" s="665"/>
      <c r="CI73" s="667"/>
      <c r="CJ73" s="667"/>
      <c r="CK73" s="667"/>
      <c r="CL73" s="683"/>
      <c r="CM73" s="665"/>
      <c r="CN73" s="667"/>
      <c r="CO73" s="667"/>
      <c r="CP73" s="667"/>
      <c r="CQ73" s="683"/>
      <c r="CR73" s="665"/>
      <c r="CS73" s="667"/>
      <c r="CT73" s="667"/>
      <c r="CU73" s="667"/>
      <c r="CV73" s="683"/>
      <c r="CW73" s="665"/>
      <c r="CX73" s="667"/>
      <c r="CY73" s="667"/>
      <c r="CZ73" s="667"/>
      <c r="DA73" s="683"/>
      <c r="DB73" s="665"/>
      <c r="DC73" s="667"/>
      <c r="DD73" s="667"/>
      <c r="DE73" s="667"/>
      <c r="DF73" s="683"/>
      <c r="DG73" s="665"/>
      <c r="DH73" s="667"/>
      <c r="DI73" s="667"/>
      <c r="DJ73" s="667"/>
      <c r="DK73" s="683"/>
      <c r="DL73" s="665"/>
      <c r="DM73" s="667"/>
      <c r="DN73" s="667"/>
      <c r="DO73" s="667"/>
      <c r="DP73" s="683"/>
      <c r="DQ73" s="665"/>
      <c r="DR73" s="667"/>
      <c r="DS73" s="667"/>
      <c r="DT73" s="667"/>
      <c r="DU73" s="683"/>
      <c r="DV73" s="646"/>
      <c r="DW73" s="647"/>
      <c r="DX73" s="647"/>
      <c r="DY73" s="647"/>
      <c r="DZ73" s="719"/>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6"/>
      <c r="BA74" s="566"/>
      <c r="BB74" s="566"/>
      <c r="BC74" s="566"/>
      <c r="BD74" s="589"/>
      <c r="BE74" s="377"/>
      <c r="BF74" s="377"/>
      <c r="BG74" s="377"/>
      <c r="BH74" s="377"/>
      <c r="BI74" s="377"/>
      <c r="BJ74" s="377"/>
      <c r="BK74" s="377"/>
      <c r="BL74" s="377"/>
      <c r="BM74" s="377"/>
      <c r="BN74" s="377"/>
      <c r="BO74" s="377"/>
      <c r="BP74" s="377"/>
      <c r="BQ74" s="373">
        <v>68</v>
      </c>
      <c r="BR74" s="640"/>
      <c r="BS74" s="646"/>
      <c r="BT74" s="647"/>
      <c r="BU74" s="647"/>
      <c r="BV74" s="647"/>
      <c r="BW74" s="647"/>
      <c r="BX74" s="647"/>
      <c r="BY74" s="647"/>
      <c r="BZ74" s="647"/>
      <c r="CA74" s="647"/>
      <c r="CB74" s="647"/>
      <c r="CC74" s="647"/>
      <c r="CD74" s="647"/>
      <c r="CE74" s="647"/>
      <c r="CF74" s="647"/>
      <c r="CG74" s="660"/>
      <c r="CH74" s="665"/>
      <c r="CI74" s="667"/>
      <c r="CJ74" s="667"/>
      <c r="CK74" s="667"/>
      <c r="CL74" s="683"/>
      <c r="CM74" s="665"/>
      <c r="CN74" s="667"/>
      <c r="CO74" s="667"/>
      <c r="CP74" s="667"/>
      <c r="CQ74" s="683"/>
      <c r="CR74" s="665"/>
      <c r="CS74" s="667"/>
      <c r="CT74" s="667"/>
      <c r="CU74" s="667"/>
      <c r="CV74" s="683"/>
      <c r="CW74" s="665"/>
      <c r="CX74" s="667"/>
      <c r="CY74" s="667"/>
      <c r="CZ74" s="667"/>
      <c r="DA74" s="683"/>
      <c r="DB74" s="665"/>
      <c r="DC74" s="667"/>
      <c r="DD74" s="667"/>
      <c r="DE74" s="667"/>
      <c r="DF74" s="683"/>
      <c r="DG74" s="665"/>
      <c r="DH74" s="667"/>
      <c r="DI74" s="667"/>
      <c r="DJ74" s="667"/>
      <c r="DK74" s="683"/>
      <c r="DL74" s="665"/>
      <c r="DM74" s="667"/>
      <c r="DN74" s="667"/>
      <c r="DO74" s="667"/>
      <c r="DP74" s="683"/>
      <c r="DQ74" s="665"/>
      <c r="DR74" s="667"/>
      <c r="DS74" s="667"/>
      <c r="DT74" s="667"/>
      <c r="DU74" s="683"/>
      <c r="DV74" s="646"/>
      <c r="DW74" s="647"/>
      <c r="DX74" s="647"/>
      <c r="DY74" s="647"/>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6"/>
      <c r="BA75" s="566"/>
      <c r="BB75" s="566"/>
      <c r="BC75" s="566"/>
      <c r="BD75" s="589"/>
      <c r="BE75" s="377"/>
      <c r="BF75" s="377"/>
      <c r="BG75" s="377"/>
      <c r="BH75" s="377"/>
      <c r="BI75" s="377"/>
      <c r="BJ75" s="377"/>
      <c r="BK75" s="377"/>
      <c r="BL75" s="377"/>
      <c r="BM75" s="377"/>
      <c r="BN75" s="377"/>
      <c r="BO75" s="377"/>
      <c r="BP75" s="377"/>
      <c r="BQ75" s="373">
        <v>69</v>
      </c>
      <c r="BR75" s="640"/>
      <c r="BS75" s="646"/>
      <c r="BT75" s="647"/>
      <c r="BU75" s="647"/>
      <c r="BV75" s="647"/>
      <c r="BW75" s="647"/>
      <c r="BX75" s="647"/>
      <c r="BY75" s="647"/>
      <c r="BZ75" s="647"/>
      <c r="CA75" s="647"/>
      <c r="CB75" s="647"/>
      <c r="CC75" s="647"/>
      <c r="CD75" s="647"/>
      <c r="CE75" s="647"/>
      <c r="CF75" s="647"/>
      <c r="CG75" s="660"/>
      <c r="CH75" s="665"/>
      <c r="CI75" s="667"/>
      <c r="CJ75" s="667"/>
      <c r="CK75" s="667"/>
      <c r="CL75" s="683"/>
      <c r="CM75" s="665"/>
      <c r="CN75" s="667"/>
      <c r="CO75" s="667"/>
      <c r="CP75" s="667"/>
      <c r="CQ75" s="683"/>
      <c r="CR75" s="665"/>
      <c r="CS75" s="667"/>
      <c r="CT75" s="667"/>
      <c r="CU75" s="667"/>
      <c r="CV75" s="683"/>
      <c r="CW75" s="665"/>
      <c r="CX75" s="667"/>
      <c r="CY75" s="667"/>
      <c r="CZ75" s="667"/>
      <c r="DA75" s="683"/>
      <c r="DB75" s="665"/>
      <c r="DC75" s="667"/>
      <c r="DD75" s="667"/>
      <c r="DE75" s="667"/>
      <c r="DF75" s="683"/>
      <c r="DG75" s="665"/>
      <c r="DH75" s="667"/>
      <c r="DI75" s="667"/>
      <c r="DJ75" s="667"/>
      <c r="DK75" s="683"/>
      <c r="DL75" s="665"/>
      <c r="DM75" s="667"/>
      <c r="DN75" s="667"/>
      <c r="DO75" s="667"/>
      <c r="DP75" s="683"/>
      <c r="DQ75" s="665"/>
      <c r="DR75" s="667"/>
      <c r="DS75" s="667"/>
      <c r="DT75" s="667"/>
      <c r="DU75" s="683"/>
      <c r="DV75" s="646"/>
      <c r="DW75" s="647"/>
      <c r="DX75" s="647"/>
      <c r="DY75" s="647"/>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6"/>
      <c r="BA76" s="566"/>
      <c r="BB76" s="566"/>
      <c r="BC76" s="566"/>
      <c r="BD76" s="589"/>
      <c r="BE76" s="377"/>
      <c r="BF76" s="377"/>
      <c r="BG76" s="377"/>
      <c r="BH76" s="377"/>
      <c r="BI76" s="377"/>
      <c r="BJ76" s="377"/>
      <c r="BK76" s="377"/>
      <c r="BL76" s="377"/>
      <c r="BM76" s="377"/>
      <c r="BN76" s="377"/>
      <c r="BO76" s="377"/>
      <c r="BP76" s="377"/>
      <c r="BQ76" s="373">
        <v>70</v>
      </c>
      <c r="BR76" s="640"/>
      <c r="BS76" s="646"/>
      <c r="BT76" s="647"/>
      <c r="BU76" s="647"/>
      <c r="BV76" s="647"/>
      <c r="BW76" s="647"/>
      <c r="BX76" s="647"/>
      <c r="BY76" s="647"/>
      <c r="BZ76" s="647"/>
      <c r="CA76" s="647"/>
      <c r="CB76" s="647"/>
      <c r="CC76" s="647"/>
      <c r="CD76" s="647"/>
      <c r="CE76" s="647"/>
      <c r="CF76" s="647"/>
      <c r="CG76" s="660"/>
      <c r="CH76" s="665"/>
      <c r="CI76" s="667"/>
      <c r="CJ76" s="667"/>
      <c r="CK76" s="667"/>
      <c r="CL76" s="683"/>
      <c r="CM76" s="665"/>
      <c r="CN76" s="667"/>
      <c r="CO76" s="667"/>
      <c r="CP76" s="667"/>
      <c r="CQ76" s="683"/>
      <c r="CR76" s="665"/>
      <c r="CS76" s="667"/>
      <c r="CT76" s="667"/>
      <c r="CU76" s="667"/>
      <c r="CV76" s="683"/>
      <c r="CW76" s="665"/>
      <c r="CX76" s="667"/>
      <c r="CY76" s="667"/>
      <c r="CZ76" s="667"/>
      <c r="DA76" s="683"/>
      <c r="DB76" s="665"/>
      <c r="DC76" s="667"/>
      <c r="DD76" s="667"/>
      <c r="DE76" s="667"/>
      <c r="DF76" s="683"/>
      <c r="DG76" s="665"/>
      <c r="DH76" s="667"/>
      <c r="DI76" s="667"/>
      <c r="DJ76" s="667"/>
      <c r="DK76" s="683"/>
      <c r="DL76" s="665"/>
      <c r="DM76" s="667"/>
      <c r="DN76" s="667"/>
      <c r="DO76" s="667"/>
      <c r="DP76" s="683"/>
      <c r="DQ76" s="665"/>
      <c r="DR76" s="667"/>
      <c r="DS76" s="667"/>
      <c r="DT76" s="667"/>
      <c r="DU76" s="683"/>
      <c r="DV76" s="646"/>
      <c r="DW76" s="647"/>
      <c r="DX76" s="647"/>
      <c r="DY76" s="647"/>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6"/>
      <c r="BA77" s="566"/>
      <c r="BB77" s="566"/>
      <c r="BC77" s="566"/>
      <c r="BD77" s="589"/>
      <c r="BE77" s="377"/>
      <c r="BF77" s="377"/>
      <c r="BG77" s="377"/>
      <c r="BH77" s="377"/>
      <c r="BI77" s="377"/>
      <c r="BJ77" s="377"/>
      <c r="BK77" s="377"/>
      <c r="BL77" s="377"/>
      <c r="BM77" s="377"/>
      <c r="BN77" s="377"/>
      <c r="BO77" s="377"/>
      <c r="BP77" s="377"/>
      <c r="BQ77" s="373">
        <v>71</v>
      </c>
      <c r="BR77" s="640"/>
      <c r="BS77" s="646"/>
      <c r="BT77" s="647"/>
      <c r="BU77" s="647"/>
      <c r="BV77" s="647"/>
      <c r="BW77" s="647"/>
      <c r="BX77" s="647"/>
      <c r="BY77" s="647"/>
      <c r="BZ77" s="647"/>
      <c r="CA77" s="647"/>
      <c r="CB77" s="647"/>
      <c r="CC77" s="647"/>
      <c r="CD77" s="647"/>
      <c r="CE77" s="647"/>
      <c r="CF77" s="647"/>
      <c r="CG77" s="660"/>
      <c r="CH77" s="665"/>
      <c r="CI77" s="667"/>
      <c r="CJ77" s="667"/>
      <c r="CK77" s="667"/>
      <c r="CL77" s="683"/>
      <c r="CM77" s="665"/>
      <c r="CN77" s="667"/>
      <c r="CO77" s="667"/>
      <c r="CP77" s="667"/>
      <c r="CQ77" s="683"/>
      <c r="CR77" s="665"/>
      <c r="CS77" s="667"/>
      <c r="CT77" s="667"/>
      <c r="CU77" s="667"/>
      <c r="CV77" s="683"/>
      <c r="CW77" s="665"/>
      <c r="CX77" s="667"/>
      <c r="CY77" s="667"/>
      <c r="CZ77" s="667"/>
      <c r="DA77" s="683"/>
      <c r="DB77" s="665"/>
      <c r="DC77" s="667"/>
      <c r="DD77" s="667"/>
      <c r="DE77" s="667"/>
      <c r="DF77" s="683"/>
      <c r="DG77" s="665"/>
      <c r="DH77" s="667"/>
      <c r="DI77" s="667"/>
      <c r="DJ77" s="667"/>
      <c r="DK77" s="683"/>
      <c r="DL77" s="665"/>
      <c r="DM77" s="667"/>
      <c r="DN77" s="667"/>
      <c r="DO77" s="667"/>
      <c r="DP77" s="683"/>
      <c r="DQ77" s="665"/>
      <c r="DR77" s="667"/>
      <c r="DS77" s="667"/>
      <c r="DT77" s="667"/>
      <c r="DU77" s="683"/>
      <c r="DV77" s="646"/>
      <c r="DW77" s="647"/>
      <c r="DX77" s="647"/>
      <c r="DY77" s="647"/>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6"/>
      <c r="BA78" s="566"/>
      <c r="BB78" s="566"/>
      <c r="BC78" s="566"/>
      <c r="BD78" s="589"/>
      <c r="BE78" s="377"/>
      <c r="BF78" s="377"/>
      <c r="BG78" s="377"/>
      <c r="BH78" s="377"/>
      <c r="BI78" s="377"/>
      <c r="BJ78" s="365"/>
      <c r="BK78" s="365"/>
      <c r="BL78" s="365"/>
      <c r="BM78" s="365"/>
      <c r="BN78" s="365"/>
      <c r="BO78" s="377"/>
      <c r="BP78" s="377"/>
      <c r="BQ78" s="373">
        <v>72</v>
      </c>
      <c r="BR78" s="640"/>
      <c r="BS78" s="646"/>
      <c r="BT78" s="647"/>
      <c r="BU78" s="647"/>
      <c r="BV78" s="647"/>
      <c r="BW78" s="647"/>
      <c r="BX78" s="647"/>
      <c r="BY78" s="647"/>
      <c r="BZ78" s="647"/>
      <c r="CA78" s="647"/>
      <c r="CB78" s="647"/>
      <c r="CC78" s="647"/>
      <c r="CD78" s="647"/>
      <c r="CE78" s="647"/>
      <c r="CF78" s="647"/>
      <c r="CG78" s="660"/>
      <c r="CH78" s="665"/>
      <c r="CI78" s="667"/>
      <c r="CJ78" s="667"/>
      <c r="CK78" s="667"/>
      <c r="CL78" s="683"/>
      <c r="CM78" s="665"/>
      <c r="CN78" s="667"/>
      <c r="CO78" s="667"/>
      <c r="CP78" s="667"/>
      <c r="CQ78" s="683"/>
      <c r="CR78" s="665"/>
      <c r="CS78" s="667"/>
      <c r="CT78" s="667"/>
      <c r="CU78" s="667"/>
      <c r="CV78" s="683"/>
      <c r="CW78" s="665"/>
      <c r="CX78" s="667"/>
      <c r="CY78" s="667"/>
      <c r="CZ78" s="667"/>
      <c r="DA78" s="683"/>
      <c r="DB78" s="665"/>
      <c r="DC78" s="667"/>
      <c r="DD78" s="667"/>
      <c r="DE78" s="667"/>
      <c r="DF78" s="683"/>
      <c r="DG78" s="665"/>
      <c r="DH78" s="667"/>
      <c r="DI78" s="667"/>
      <c r="DJ78" s="667"/>
      <c r="DK78" s="683"/>
      <c r="DL78" s="665"/>
      <c r="DM78" s="667"/>
      <c r="DN78" s="667"/>
      <c r="DO78" s="667"/>
      <c r="DP78" s="683"/>
      <c r="DQ78" s="665"/>
      <c r="DR78" s="667"/>
      <c r="DS78" s="667"/>
      <c r="DT78" s="667"/>
      <c r="DU78" s="683"/>
      <c r="DV78" s="646"/>
      <c r="DW78" s="647"/>
      <c r="DX78" s="647"/>
      <c r="DY78" s="647"/>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6"/>
      <c r="BA79" s="566"/>
      <c r="BB79" s="566"/>
      <c r="BC79" s="566"/>
      <c r="BD79" s="589"/>
      <c r="BE79" s="377"/>
      <c r="BF79" s="377"/>
      <c r="BG79" s="377"/>
      <c r="BH79" s="377"/>
      <c r="BI79" s="377"/>
      <c r="BJ79" s="365"/>
      <c r="BK79" s="365"/>
      <c r="BL79" s="365"/>
      <c r="BM79" s="365"/>
      <c r="BN79" s="365"/>
      <c r="BO79" s="377"/>
      <c r="BP79" s="377"/>
      <c r="BQ79" s="373">
        <v>73</v>
      </c>
      <c r="BR79" s="640"/>
      <c r="BS79" s="646"/>
      <c r="BT79" s="647"/>
      <c r="BU79" s="647"/>
      <c r="BV79" s="647"/>
      <c r="BW79" s="647"/>
      <c r="BX79" s="647"/>
      <c r="BY79" s="647"/>
      <c r="BZ79" s="647"/>
      <c r="CA79" s="647"/>
      <c r="CB79" s="647"/>
      <c r="CC79" s="647"/>
      <c r="CD79" s="647"/>
      <c r="CE79" s="647"/>
      <c r="CF79" s="647"/>
      <c r="CG79" s="660"/>
      <c r="CH79" s="665"/>
      <c r="CI79" s="667"/>
      <c r="CJ79" s="667"/>
      <c r="CK79" s="667"/>
      <c r="CL79" s="683"/>
      <c r="CM79" s="665"/>
      <c r="CN79" s="667"/>
      <c r="CO79" s="667"/>
      <c r="CP79" s="667"/>
      <c r="CQ79" s="683"/>
      <c r="CR79" s="665"/>
      <c r="CS79" s="667"/>
      <c r="CT79" s="667"/>
      <c r="CU79" s="667"/>
      <c r="CV79" s="683"/>
      <c r="CW79" s="665"/>
      <c r="CX79" s="667"/>
      <c r="CY79" s="667"/>
      <c r="CZ79" s="667"/>
      <c r="DA79" s="683"/>
      <c r="DB79" s="665"/>
      <c r="DC79" s="667"/>
      <c r="DD79" s="667"/>
      <c r="DE79" s="667"/>
      <c r="DF79" s="683"/>
      <c r="DG79" s="665"/>
      <c r="DH79" s="667"/>
      <c r="DI79" s="667"/>
      <c r="DJ79" s="667"/>
      <c r="DK79" s="683"/>
      <c r="DL79" s="665"/>
      <c r="DM79" s="667"/>
      <c r="DN79" s="667"/>
      <c r="DO79" s="667"/>
      <c r="DP79" s="683"/>
      <c r="DQ79" s="665"/>
      <c r="DR79" s="667"/>
      <c r="DS79" s="667"/>
      <c r="DT79" s="667"/>
      <c r="DU79" s="683"/>
      <c r="DV79" s="646"/>
      <c r="DW79" s="647"/>
      <c r="DX79" s="647"/>
      <c r="DY79" s="647"/>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6"/>
      <c r="BA80" s="566"/>
      <c r="BB80" s="566"/>
      <c r="BC80" s="566"/>
      <c r="BD80" s="589"/>
      <c r="BE80" s="377"/>
      <c r="BF80" s="377"/>
      <c r="BG80" s="377"/>
      <c r="BH80" s="377"/>
      <c r="BI80" s="377"/>
      <c r="BJ80" s="377"/>
      <c r="BK80" s="377"/>
      <c r="BL80" s="377"/>
      <c r="BM80" s="377"/>
      <c r="BN80" s="377"/>
      <c r="BO80" s="377"/>
      <c r="BP80" s="377"/>
      <c r="BQ80" s="373">
        <v>74</v>
      </c>
      <c r="BR80" s="640"/>
      <c r="BS80" s="646"/>
      <c r="BT80" s="647"/>
      <c r="BU80" s="647"/>
      <c r="BV80" s="647"/>
      <c r="BW80" s="647"/>
      <c r="BX80" s="647"/>
      <c r="BY80" s="647"/>
      <c r="BZ80" s="647"/>
      <c r="CA80" s="647"/>
      <c r="CB80" s="647"/>
      <c r="CC80" s="647"/>
      <c r="CD80" s="647"/>
      <c r="CE80" s="647"/>
      <c r="CF80" s="647"/>
      <c r="CG80" s="660"/>
      <c r="CH80" s="665"/>
      <c r="CI80" s="667"/>
      <c r="CJ80" s="667"/>
      <c r="CK80" s="667"/>
      <c r="CL80" s="683"/>
      <c r="CM80" s="665"/>
      <c r="CN80" s="667"/>
      <c r="CO80" s="667"/>
      <c r="CP80" s="667"/>
      <c r="CQ80" s="683"/>
      <c r="CR80" s="665"/>
      <c r="CS80" s="667"/>
      <c r="CT80" s="667"/>
      <c r="CU80" s="667"/>
      <c r="CV80" s="683"/>
      <c r="CW80" s="665"/>
      <c r="CX80" s="667"/>
      <c r="CY80" s="667"/>
      <c r="CZ80" s="667"/>
      <c r="DA80" s="683"/>
      <c r="DB80" s="665"/>
      <c r="DC80" s="667"/>
      <c r="DD80" s="667"/>
      <c r="DE80" s="667"/>
      <c r="DF80" s="683"/>
      <c r="DG80" s="665"/>
      <c r="DH80" s="667"/>
      <c r="DI80" s="667"/>
      <c r="DJ80" s="667"/>
      <c r="DK80" s="683"/>
      <c r="DL80" s="665"/>
      <c r="DM80" s="667"/>
      <c r="DN80" s="667"/>
      <c r="DO80" s="667"/>
      <c r="DP80" s="683"/>
      <c r="DQ80" s="665"/>
      <c r="DR80" s="667"/>
      <c r="DS80" s="667"/>
      <c r="DT80" s="667"/>
      <c r="DU80" s="683"/>
      <c r="DV80" s="646"/>
      <c r="DW80" s="647"/>
      <c r="DX80" s="647"/>
      <c r="DY80" s="647"/>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6"/>
      <c r="BA81" s="566"/>
      <c r="BB81" s="566"/>
      <c r="BC81" s="566"/>
      <c r="BD81" s="589"/>
      <c r="BE81" s="377"/>
      <c r="BF81" s="377"/>
      <c r="BG81" s="377"/>
      <c r="BH81" s="377"/>
      <c r="BI81" s="377"/>
      <c r="BJ81" s="377"/>
      <c r="BK81" s="377"/>
      <c r="BL81" s="377"/>
      <c r="BM81" s="377"/>
      <c r="BN81" s="377"/>
      <c r="BO81" s="377"/>
      <c r="BP81" s="377"/>
      <c r="BQ81" s="373">
        <v>75</v>
      </c>
      <c r="BR81" s="640"/>
      <c r="BS81" s="646"/>
      <c r="BT81" s="647"/>
      <c r="BU81" s="647"/>
      <c r="BV81" s="647"/>
      <c r="BW81" s="647"/>
      <c r="BX81" s="647"/>
      <c r="BY81" s="647"/>
      <c r="BZ81" s="647"/>
      <c r="CA81" s="647"/>
      <c r="CB81" s="647"/>
      <c r="CC81" s="647"/>
      <c r="CD81" s="647"/>
      <c r="CE81" s="647"/>
      <c r="CF81" s="647"/>
      <c r="CG81" s="660"/>
      <c r="CH81" s="665"/>
      <c r="CI81" s="667"/>
      <c r="CJ81" s="667"/>
      <c r="CK81" s="667"/>
      <c r="CL81" s="683"/>
      <c r="CM81" s="665"/>
      <c r="CN81" s="667"/>
      <c r="CO81" s="667"/>
      <c r="CP81" s="667"/>
      <c r="CQ81" s="683"/>
      <c r="CR81" s="665"/>
      <c r="CS81" s="667"/>
      <c r="CT81" s="667"/>
      <c r="CU81" s="667"/>
      <c r="CV81" s="683"/>
      <c r="CW81" s="665"/>
      <c r="CX81" s="667"/>
      <c r="CY81" s="667"/>
      <c r="CZ81" s="667"/>
      <c r="DA81" s="683"/>
      <c r="DB81" s="665"/>
      <c r="DC81" s="667"/>
      <c r="DD81" s="667"/>
      <c r="DE81" s="667"/>
      <c r="DF81" s="683"/>
      <c r="DG81" s="665"/>
      <c r="DH81" s="667"/>
      <c r="DI81" s="667"/>
      <c r="DJ81" s="667"/>
      <c r="DK81" s="683"/>
      <c r="DL81" s="665"/>
      <c r="DM81" s="667"/>
      <c r="DN81" s="667"/>
      <c r="DO81" s="667"/>
      <c r="DP81" s="683"/>
      <c r="DQ81" s="665"/>
      <c r="DR81" s="667"/>
      <c r="DS81" s="667"/>
      <c r="DT81" s="667"/>
      <c r="DU81" s="683"/>
      <c r="DV81" s="646"/>
      <c r="DW81" s="647"/>
      <c r="DX81" s="647"/>
      <c r="DY81" s="647"/>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6"/>
      <c r="BA82" s="566"/>
      <c r="BB82" s="566"/>
      <c r="BC82" s="566"/>
      <c r="BD82" s="589"/>
      <c r="BE82" s="377"/>
      <c r="BF82" s="377"/>
      <c r="BG82" s="377"/>
      <c r="BH82" s="377"/>
      <c r="BI82" s="377"/>
      <c r="BJ82" s="377"/>
      <c r="BK82" s="377"/>
      <c r="BL82" s="377"/>
      <c r="BM82" s="377"/>
      <c r="BN82" s="377"/>
      <c r="BO82" s="377"/>
      <c r="BP82" s="377"/>
      <c r="BQ82" s="373">
        <v>76</v>
      </c>
      <c r="BR82" s="640"/>
      <c r="BS82" s="646"/>
      <c r="BT82" s="647"/>
      <c r="BU82" s="647"/>
      <c r="BV82" s="647"/>
      <c r="BW82" s="647"/>
      <c r="BX82" s="647"/>
      <c r="BY82" s="647"/>
      <c r="BZ82" s="647"/>
      <c r="CA82" s="647"/>
      <c r="CB82" s="647"/>
      <c r="CC82" s="647"/>
      <c r="CD82" s="647"/>
      <c r="CE82" s="647"/>
      <c r="CF82" s="647"/>
      <c r="CG82" s="660"/>
      <c r="CH82" s="665"/>
      <c r="CI82" s="667"/>
      <c r="CJ82" s="667"/>
      <c r="CK82" s="667"/>
      <c r="CL82" s="683"/>
      <c r="CM82" s="665"/>
      <c r="CN82" s="667"/>
      <c r="CO82" s="667"/>
      <c r="CP82" s="667"/>
      <c r="CQ82" s="683"/>
      <c r="CR82" s="665"/>
      <c r="CS82" s="667"/>
      <c r="CT82" s="667"/>
      <c r="CU82" s="667"/>
      <c r="CV82" s="683"/>
      <c r="CW82" s="665"/>
      <c r="CX82" s="667"/>
      <c r="CY82" s="667"/>
      <c r="CZ82" s="667"/>
      <c r="DA82" s="683"/>
      <c r="DB82" s="665"/>
      <c r="DC82" s="667"/>
      <c r="DD82" s="667"/>
      <c r="DE82" s="667"/>
      <c r="DF82" s="683"/>
      <c r="DG82" s="665"/>
      <c r="DH82" s="667"/>
      <c r="DI82" s="667"/>
      <c r="DJ82" s="667"/>
      <c r="DK82" s="683"/>
      <c r="DL82" s="665"/>
      <c r="DM82" s="667"/>
      <c r="DN82" s="667"/>
      <c r="DO82" s="667"/>
      <c r="DP82" s="683"/>
      <c r="DQ82" s="665"/>
      <c r="DR82" s="667"/>
      <c r="DS82" s="667"/>
      <c r="DT82" s="667"/>
      <c r="DU82" s="683"/>
      <c r="DV82" s="646"/>
      <c r="DW82" s="647"/>
      <c r="DX82" s="647"/>
      <c r="DY82" s="647"/>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6"/>
      <c r="BA83" s="566"/>
      <c r="BB83" s="566"/>
      <c r="BC83" s="566"/>
      <c r="BD83" s="589"/>
      <c r="BE83" s="377"/>
      <c r="BF83" s="377"/>
      <c r="BG83" s="377"/>
      <c r="BH83" s="377"/>
      <c r="BI83" s="377"/>
      <c r="BJ83" s="377"/>
      <c r="BK83" s="377"/>
      <c r="BL83" s="377"/>
      <c r="BM83" s="377"/>
      <c r="BN83" s="377"/>
      <c r="BO83" s="377"/>
      <c r="BP83" s="377"/>
      <c r="BQ83" s="373">
        <v>77</v>
      </c>
      <c r="BR83" s="640"/>
      <c r="BS83" s="646"/>
      <c r="BT83" s="647"/>
      <c r="BU83" s="647"/>
      <c r="BV83" s="647"/>
      <c r="BW83" s="647"/>
      <c r="BX83" s="647"/>
      <c r="BY83" s="647"/>
      <c r="BZ83" s="647"/>
      <c r="CA83" s="647"/>
      <c r="CB83" s="647"/>
      <c r="CC83" s="647"/>
      <c r="CD83" s="647"/>
      <c r="CE83" s="647"/>
      <c r="CF83" s="647"/>
      <c r="CG83" s="660"/>
      <c r="CH83" s="665"/>
      <c r="CI83" s="667"/>
      <c r="CJ83" s="667"/>
      <c r="CK83" s="667"/>
      <c r="CL83" s="683"/>
      <c r="CM83" s="665"/>
      <c r="CN83" s="667"/>
      <c r="CO83" s="667"/>
      <c r="CP83" s="667"/>
      <c r="CQ83" s="683"/>
      <c r="CR83" s="665"/>
      <c r="CS83" s="667"/>
      <c r="CT83" s="667"/>
      <c r="CU83" s="667"/>
      <c r="CV83" s="683"/>
      <c r="CW83" s="665"/>
      <c r="CX83" s="667"/>
      <c r="CY83" s="667"/>
      <c r="CZ83" s="667"/>
      <c r="DA83" s="683"/>
      <c r="DB83" s="665"/>
      <c r="DC83" s="667"/>
      <c r="DD83" s="667"/>
      <c r="DE83" s="667"/>
      <c r="DF83" s="683"/>
      <c r="DG83" s="665"/>
      <c r="DH83" s="667"/>
      <c r="DI83" s="667"/>
      <c r="DJ83" s="667"/>
      <c r="DK83" s="683"/>
      <c r="DL83" s="665"/>
      <c r="DM83" s="667"/>
      <c r="DN83" s="667"/>
      <c r="DO83" s="667"/>
      <c r="DP83" s="683"/>
      <c r="DQ83" s="665"/>
      <c r="DR83" s="667"/>
      <c r="DS83" s="667"/>
      <c r="DT83" s="667"/>
      <c r="DU83" s="683"/>
      <c r="DV83" s="646"/>
      <c r="DW83" s="647"/>
      <c r="DX83" s="647"/>
      <c r="DY83" s="647"/>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6"/>
      <c r="BA84" s="566"/>
      <c r="BB84" s="566"/>
      <c r="BC84" s="566"/>
      <c r="BD84" s="589"/>
      <c r="BE84" s="377"/>
      <c r="BF84" s="377"/>
      <c r="BG84" s="377"/>
      <c r="BH84" s="377"/>
      <c r="BI84" s="377"/>
      <c r="BJ84" s="377"/>
      <c r="BK84" s="377"/>
      <c r="BL84" s="377"/>
      <c r="BM84" s="377"/>
      <c r="BN84" s="377"/>
      <c r="BO84" s="377"/>
      <c r="BP84" s="377"/>
      <c r="BQ84" s="373">
        <v>78</v>
      </c>
      <c r="BR84" s="640"/>
      <c r="BS84" s="646"/>
      <c r="BT84" s="647"/>
      <c r="BU84" s="647"/>
      <c r="BV84" s="647"/>
      <c r="BW84" s="647"/>
      <c r="BX84" s="647"/>
      <c r="BY84" s="647"/>
      <c r="BZ84" s="647"/>
      <c r="CA84" s="647"/>
      <c r="CB84" s="647"/>
      <c r="CC84" s="647"/>
      <c r="CD84" s="647"/>
      <c r="CE84" s="647"/>
      <c r="CF84" s="647"/>
      <c r="CG84" s="660"/>
      <c r="CH84" s="665"/>
      <c r="CI84" s="667"/>
      <c r="CJ84" s="667"/>
      <c r="CK84" s="667"/>
      <c r="CL84" s="683"/>
      <c r="CM84" s="665"/>
      <c r="CN84" s="667"/>
      <c r="CO84" s="667"/>
      <c r="CP84" s="667"/>
      <c r="CQ84" s="683"/>
      <c r="CR84" s="665"/>
      <c r="CS84" s="667"/>
      <c r="CT84" s="667"/>
      <c r="CU84" s="667"/>
      <c r="CV84" s="683"/>
      <c r="CW84" s="665"/>
      <c r="CX84" s="667"/>
      <c r="CY84" s="667"/>
      <c r="CZ84" s="667"/>
      <c r="DA84" s="683"/>
      <c r="DB84" s="665"/>
      <c r="DC84" s="667"/>
      <c r="DD84" s="667"/>
      <c r="DE84" s="667"/>
      <c r="DF84" s="683"/>
      <c r="DG84" s="665"/>
      <c r="DH84" s="667"/>
      <c r="DI84" s="667"/>
      <c r="DJ84" s="667"/>
      <c r="DK84" s="683"/>
      <c r="DL84" s="665"/>
      <c r="DM84" s="667"/>
      <c r="DN84" s="667"/>
      <c r="DO84" s="667"/>
      <c r="DP84" s="683"/>
      <c r="DQ84" s="665"/>
      <c r="DR84" s="667"/>
      <c r="DS84" s="667"/>
      <c r="DT84" s="667"/>
      <c r="DU84" s="683"/>
      <c r="DV84" s="646"/>
      <c r="DW84" s="647"/>
      <c r="DX84" s="647"/>
      <c r="DY84" s="647"/>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6"/>
      <c r="BA85" s="566"/>
      <c r="BB85" s="566"/>
      <c r="BC85" s="566"/>
      <c r="BD85" s="589"/>
      <c r="BE85" s="377"/>
      <c r="BF85" s="377"/>
      <c r="BG85" s="377"/>
      <c r="BH85" s="377"/>
      <c r="BI85" s="377"/>
      <c r="BJ85" s="377"/>
      <c r="BK85" s="377"/>
      <c r="BL85" s="377"/>
      <c r="BM85" s="377"/>
      <c r="BN85" s="377"/>
      <c r="BO85" s="377"/>
      <c r="BP85" s="377"/>
      <c r="BQ85" s="373">
        <v>79</v>
      </c>
      <c r="BR85" s="640"/>
      <c r="BS85" s="646"/>
      <c r="BT85" s="647"/>
      <c r="BU85" s="647"/>
      <c r="BV85" s="647"/>
      <c r="BW85" s="647"/>
      <c r="BX85" s="647"/>
      <c r="BY85" s="647"/>
      <c r="BZ85" s="647"/>
      <c r="CA85" s="647"/>
      <c r="CB85" s="647"/>
      <c r="CC85" s="647"/>
      <c r="CD85" s="647"/>
      <c r="CE85" s="647"/>
      <c r="CF85" s="647"/>
      <c r="CG85" s="660"/>
      <c r="CH85" s="665"/>
      <c r="CI85" s="667"/>
      <c r="CJ85" s="667"/>
      <c r="CK85" s="667"/>
      <c r="CL85" s="683"/>
      <c r="CM85" s="665"/>
      <c r="CN85" s="667"/>
      <c r="CO85" s="667"/>
      <c r="CP85" s="667"/>
      <c r="CQ85" s="683"/>
      <c r="CR85" s="665"/>
      <c r="CS85" s="667"/>
      <c r="CT85" s="667"/>
      <c r="CU85" s="667"/>
      <c r="CV85" s="683"/>
      <c r="CW85" s="665"/>
      <c r="CX85" s="667"/>
      <c r="CY85" s="667"/>
      <c r="CZ85" s="667"/>
      <c r="DA85" s="683"/>
      <c r="DB85" s="665"/>
      <c r="DC85" s="667"/>
      <c r="DD85" s="667"/>
      <c r="DE85" s="667"/>
      <c r="DF85" s="683"/>
      <c r="DG85" s="665"/>
      <c r="DH85" s="667"/>
      <c r="DI85" s="667"/>
      <c r="DJ85" s="667"/>
      <c r="DK85" s="683"/>
      <c r="DL85" s="665"/>
      <c r="DM85" s="667"/>
      <c r="DN85" s="667"/>
      <c r="DO85" s="667"/>
      <c r="DP85" s="683"/>
      <c r="DQ85" s="665"/>
      <c r="DR85" s="667"/>
      <c r="DS85" s="667"/>
      <c r="DT85" s="667"/>
      <c r="DU85" s="683"/>
      <c r="DV85" s="646"/>
      <c r="DW85" s="647"/>
      <c r="DX85" s="647"/>
      <c r="DY85" s="647"/>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6"/>
      <c r="BA86" s="566"/>
      <c r="BB86" s="566"/>
      <c r="BC86" s="566"/>
      <c r="BD86" s="589"/>
      <c r="BE86" s="377"/>
      <c r="BF86" s="377"/>
      <c r="BG86" s="377"/>
      <c r="BH86" s="377"/>
      <c r="BI86" s="377"/>
      <c r="BJ86" s="377"/>
      <c r="BK86" s="377"/>
      <c r="BL86" s="377"/>
      <c r="BM86" s="377"/>
      <c r="BN86" s="377"/>
      <c r="BO86" s="377"/>
      <c r="BP86" s="377"/>
      <c r="BQ86" s="373">
        <v>80</v>
      </c>
      <c r="BR86" s="640"/>
      <c r="BS86" s="646"/>
      <c r="BT86" s="647"/>
      <c r="BU86" s="647"/>
      <c r="BV86" s="647"/>
      <c r="BW86" s="647"/>
      <c r="BX86" s="647"/>
      <c r="BY86" s="647"/>
      <c r="BZ86" s="647"/>
      <c r="CA86" s="647"/>
      <c r="CB86" s="647"/>
      <c r="CC86" s="647"/>
      <c r="CD86" s="647"/>
      <c r="CE86" s="647"/>
      <c r="CF86" s="647"/>
      <c r="CG86" s="660"/>
      <c r="CH86" s="665"/>
      <c r="CI86" s="667"/>
      <c r="CJ86" s="667"/>
      <c r="CK86" s="667"/>
      <c r="CL86" s="683"/>
      <c r="CM86" s="665"/>
      <c r="CN86" s="667"/>
      <c r="CO86" s="667"/>
      <c r="CP86" s="667"/>
      <c r="CQ86" s="683"/>
      <c r="CR86" s="665"/>
      <c r="CS86" s="667"/>
      <c r="CT86" s="667"/>
      <c r="CU86" s="667"/>
      <c r="CV86" s="683"/>
      <c r="CW86" s="665"/>
      <c r="CX86" s="667"/>
      <c r="CY86" s="667"/>
      <c r="CZ86" s="667"/>
      <c r="DA86" s="683"/>
      <c r="DB86" s="665"/>
      <c r="DC86" s="667"/>
      <c r="DD86" s="667"/>
      <c r="DE86" s="667"/>
      <c r="DF86" s="683"/>
      <c r="DG86" s="665"/>
      <c r="DH86" s="667"/>
      <c r="DI86" s="667"/>
      <c r="DJ86" s="667"/>
      <c r="DK86" s="683"/>
      <c r="DL86" s="665"/>
      <c r="DM86" s="667"/>
      <c r="DN86" s="667"/>
      <c r="DO86" s="667"/>
      <c r="DP86" s="683"/>
      <c r="DQ86" s="665"/>
      <c r="DR86" s="667"/>
      <c r="DS86" s="667"/>
      <c r="DT86" s="667"/>
      <c r="DU86" s="683"/>
      <c r="DV86" s="646"/>
      <c r="DW86" s="647"/>
      <c r="DX86" s="647"/>
      <c r="DY86" s="647"/>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1"/>
      <c r="BA87" s="601"/>
      <c r="BB87" s="601"/>
      <c r="BC87" s="601"/>
      <c r="BD87" s="609"/>
      <c r="BE87" s="377"/>
      <c r="BF87" s="377"/>
      <c r="BG87" s="377"/>
      <c r="BH87" s="377"/>
      <c r="BI87" s="377"/>
      <c r="BJ87" s="377"/>
      <c r="BK87" s="377"/>
      <c r="BL87" s="377"/>
      <c r="BM87" s="377"/>
      <c r="BN87" s="377"/>
      <c r="BO87" s="377"/>
      <c r="BP87" s="377"/>
      <c r="BQ87" s="373">
        <v>81</v>
      </c>
      <c r="BR87" s="640"/>
      <c r="BS87" s="646"/>
      <c r="BT87" s="647"/>
      <c r="BU87" s="647"/>
      <c r="BV87" s="647"/>
      <c r="BW87" s="647"/>
      <c r="BX87" s="647"/>
      <c r="BY87" s="647"/>
      <c r="BZ87" s="647"/>
      <c r="CA87" s="647"/>
      <c r="CB87" s="647"/>
      <c r="CC87" s="647"/>
      <c r="CD87" s="647"/>
      <c r="CE87" s="647"/>
      <c r="CF87" s="647"/>
      <c r="CG87" s="660"/>
      <c r="CH87" s="665"/>
      <c r="CI87" s="667"/>
      <c r="CJ87" s="667"/>
      <c r="CK87" s="667"/>
      <c r="CL87" s="683"/>
      <c r="CM87" s="665"/>
      <c r="CN87" s="667"/>
      <c r="CO87" s="667"/>
      <c r="CP87" s="667"/>
      <c r="CQ87" s="683"/>
      <c r="CR87" s="665"/>
      <c r="CS87" s="667"/>
      <c r="CT87" s="667"/>
      <c r="CU87" s="667"/>
      <c r="CV87" s="683"/>
      <c r="CW87" s="665"/>
      <c r="CX87" s="667"/>
      <c r="CY87" s="667"/>
      <c r="CZ87" s="667"/>
      <c r="DA87" s="683"/>
      <c r="DB87" s="665"/>
      <c r="DC87" s="667"/>
      <c r="DD87" s="667"/>
      <c r="DE87" s="667"/>
      <c r="DF87" s="683"/>
      <c r="DG87" s="665"/>
      <c r="DH87" s="667"/>
      <c r="DI87" s="667"/>
      <c r="DJ87" s="667"/>
      <c r="DK87" s="683"/>
      <c r="DL87" s="665"/>
      <c r="DM87" s="667"/>
      <c r="DN87" s="667"/>
      <c r="DO87" s="667"/>
      <c r="DP87" s="683"/>
      <c r="DQ87" s="665"/>
      <c r="DR87" s="667"/>
      <c r="DS87" s="667"/>
      <c r="DT87" s="667"/>
      <c r="DU87" s="683"/>
      <c r="DV87" s="646"/>
      <c r="DW87" s="647"/>
      <c r="DX87" s="647"/>
      <c r="DY87" s="647"/>
      <c r="DZ87" s="719"/>
      <c r="EA87" s="365"/>
    </row>
    <row r="88" spans="1:131" ht="26.25" customHeight="1">
      <c r="A88" s="374" t="s">
        <v>250</v>
      </c>
      <c r="B88" s="401" t="s">
        <v>181</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c r="AG88" s="452"/>
      <c r="AH88" s="452"/>
      <c r="AI88" s="452"/>
      <c r="AJ88" s="452"/>
      <c r="AK88" s="455"/>
      <c r="AL88" s="455"/>
      <c r="AM88" s="455"/>
      <c r="AN88" s="455"/>
      <c r="AO88" s="455"/>
      <c r="AP88" s="452"/>
      <c r="AQ88" s="452"/>
      <c r="AR88" s="452"/>
      <c r="AS88" s="452"/>
      <c r="AT88" s="452"/>
      <c r="AU88" s="452"/>
      <c r="AV88" s="452"/>
      <c r="AW88" s="452"/>
      <c r="AX88" s="452"/>
      <c r="AY88" s="452"/>
      <c r="AZ88" s="568"/>
      <c r="BA88" s="568"/>
      <c r="BB88" s="568"/>
      <c r="BC88" s="568"/>
      <c r="BD88" s="591"/>
      <c r="BE88" s="377"/>
      <c r="BF88" s="377"/>
      <c r="BG88" s="377"/>
      <c r="BH88" s="377"/>
      <c r="BI88" s="377"/>
      <c r="BJ88" s="377"/>
      <c r="BK88" s="377"/>
      <c r="BL88" s="377"/>
      <c r="BM88" s="377"/>
      <c r="BN88" s="377"/>
      <c r="BO88" s="377"/>
      <c r="BP88" s="377"/>
      <c r="BQ88" s="373">
        <v>82</v>
      </c>
      <c r="BR88" s="640"/>
      <c r="BS88" s="646"/>
      <c r="BT88" s="647"/>
      <c r="BU88" s="647"/>
      <c r="BV88" s="647"/>
      <c r="BW88" s="647"/>
      <c r="BX88" s="647"/>
      <c r="BY88" s="647"/>
      <c r="BZ88" s="647"/>
      <c r="CA88" s="647"/>
      <c r="CB88" s="647"/>
      <c r="CC88" s="647"/>
      <c r="CD88" s="647"/>
      <c r="CE88" s="647"/>
      <c r="CF88" s="647"/>
      <c r="CG88" s="660"/>
      <c r="CH88" s="665"/>
      <c r="CI88" s="667"/>
      <c r="CJ88" s="667"/>
      <c r="CK88" s="667"/>
      <c r="CL88" s="683"/>
      <c r="CM88" s="665"/>
      <c r="CN88" s="667"/>
      <c r="CO88" s="667"/>
      <c r="CP88" s="667"/>
      <c r="CQ88" s="683"/>
      <c r="CR88" s="665"/>
      <c r="CS88" s="667"/>
      <c r="CT88" s="667"/>
      <c r="CU88" s="667"/>
      <c r="CV88" s="683"/>
      <c r="CW88" s="665"/>
      <c r="CX88" s="667"/>
      <c r="CY88" s="667"/>
      <c r="CZ88" s="667"/>
      <c r="DA88" s="683"/>
      <c r="DB88" s="665"/>
      <c r="DC88" s="667"/>
      <c r="DD88" s="667"/>
      <c r="DE88" s="667"/>
      <c r="DF88" s="683"/>
      <c r="DG88" s="665"/>
      <c r="DH88" s="667"/>
      <c r="DI88" s="667"/>
      <c r="DJ88" s="667"/>
      <c r="DK88" s="683"/>
      <c r="DL88" s="665"/>
      <c r="DM88" s="667"/>
      <c r="DN88" s="667"/>
      <c r="DO88" s="667"/>
      <c r="DP88" s="683"/>
      <c r="DQ88" s="665"/>
      <c r="DR88" s="667"/>
      <c r="DS88" s="667"/>
      <c r="DT88" s="667"/>
      <c r="DU88" s="683"/>
      <c r="DV88" s="646"/>
      <c r="DW88" s="647"/>
      <c r="DX88" s="647"/>
      <c r="DY88" s="647"/>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2"/>
      <c r="BA89" s="602"/>
      <c r="BB89" s="602"/>
      <c r="BC89" s="602"/>
      <c r="BD89" s="602"/>
      <c r="BE89" s="377"/>
      <c r="BF89" s="377"/>
      <c r="BG89" s="377"/>
      <c r="BH89" s="377"/>
      <c r="BI89" s="377"/>
      <c r="BJ89" s="377"/>
      <c r="BK89" s="377"/>
      <c r="BL89" s="377"/>
      <c r="BM89" s="377"/>
      <c r="BN89" s="377"/>
      <c r="BO89" s="377"/>
      <c r="BP89" s="377"/>
      <c r="BQ89" s="373">
        <v>83</v>
      </c>
      <c r="BR89" s="640"/>
      <c r="BS89" s="646"/>
      <c r="BT89" s="647"/>
      <c r="BU89" s="647"/>
      <c r="BV89" s="647"/>
      <c r="BW89" s="647"/>
      <c r="BX89" s="647"/>
      <c r="BY89" s="647"/>
      <c r="BZ89" s="647"/>
      <c r="CA89" s="647"/>
      <c r="CB89" s="647"/>
      <c r="CC89" s="647"/>
      <c r="CD89" s="647"/>
      <c r="CE89" s="647"/>
      <c r="CF89" s="647"/>
      <c r="CG89" s="660"/>
      <c r="CH89" s="665"/>
      <c r="CI89" s="667"/>
      <c r="CJ89" s="667"/>
      <c r="CK89" s="667"/>
      <c r="CL89" s="683"/>
      <c r="CM89" s="665"/>
      <c r="CN89" s="667"/>
      <c r="CO89" s="667"/>
      <c r="CP89" s="667"/>
      <c r="CQ89" s="683"/>
      <c r="CR89" s="665"/>
      <c r="CS89" s="667"/>
      <c r="CT89" s="667"/>
      <c r="CU89" s="667"/>
      <c r="CV89" s="683"/>
      <c r="CW89" s="665"/>
      <c r="CX89" s="667"/>
      <c r="CY89" s="667"/>
      <c r="CZ89" s="667"/>
      <c r="DA89" s="683"/>
      <c r="DB89" s="665"/>
      <c r="DC89" s="667"/>
      <c r="DD89" s="667"/>
      <c r="DE89" s="667"/>
      <c r="DF89" s="683"/>
      <c r="DG89" s="665"/>
      <c r="DH89" s="667"/>
      <c r="DI89" s="667"/>
      <c r="DJ89" s="667"/>
      <c r="DK89" s="683"/>
      <c r="DL89" s="665"/>
      <c r="DM89" s="667"/>
      <c r="DN89" s="667"/>
      <c r="DO89" s="667"/>
      <c r="DP89" s="683"/>
      <c r="DQ89" s="665"/>
      <c r="DR89" s="667"/>
      <c r="DS89" s="667"/>
      <c r="DT89" s="667"/>
      <c r="DU89" s="683"/>
      <c r="DV89" s="646"/>
      <c r="DW89" s="647"/>
      <c r="DX89" s="647"/>
      <c r="DY89" s="647"/>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2"/>
      <c r="BA90" s="602"/>
      <c r="BB90" s="602"/>
      <c r="BC90" s="602"/>
      <c r="BD90" s="602"/>
      <c r="BE90" s="377"/>
      <c r="BF90" s="377"/>
      <c r="BG90" s="377"/>
      <c r="BH90" s="377"/>
      <c r="BI90" s="377"/>
      <c r="BJ90" s="377"/>
      <c r="BK90" s="377"/>
      <c r="BL90" s="377"/>
      <c r="BM90" s="377"/>
      <c r="BN90" s="377"/>
      <c r="BO90" s="377"/>
      <c r="BP90" s="377"/>
      <c r="BQ90" s="373">
        <v>84</v>
      </c>
      <c r="BR90" s="640"/>
      <c r="BS90" s="646"/>
      <c r="BT90" s="647"/>
      <c r="BU90" s="647"/>
      <c r="BV90" s="647"/>
      <c r="BW90" s="647"/>
      <c r="BX90" s="647"/>
      <c r="BY90" s="647"/>
      <c r="BZ90" s="647"/>
      <c r="CA90" s="647"/>
      <c r="CB90" s="647"/>
      <c r="CC90" s="647"/>
      <c r="CD90" s="647"/>
      <c r="CE90" s="647"/>
      <c r="CF90" s="647"/>
      <c r="CG90" s="660"/>
      <c r="CH90" s="665"/>
      <c r="CI90" s="667"/>
      <c r="CJ90" s="667"/>
      <c r="CK90" s="667"/>
      <c r="CL90" s="683"/>
      <c r="CM90" s="665"/>
      <c r="CN90" s="667"/>
      <c r="CO90" s="667"/>
      <c r="CP90" s="667"/>
      <c r="CQ90" s="683"/>
      <c r="CR90" s="665"/>
      <c r="CS90" s="667"/>
      <c r="CT90" s="667"/>
      <c r="CU90" s="667"/>
      <c r="CV90" s="683"/>
      <c r="CW90" s="665"/>
      <c r="CX90" s="667"/>
      <c r="CY90" s="667"/>
      <c r="CZ90" s="667"/>
      <c r="DA90" s="683"/>
      <c r="DB90" s="665"/>
      <c r="DC90" s="667"/>
      <c r="DD90" s="667"/>
      <c r="DE90" s="667"/>
      <c r="DF90" s="683"/>
      <c r="DG90" s="665"/>
      <c r="DH90" s="667"/>
      <c r="DI90" s="667"/>
      <c r="DJ90" s="667"/>
      <c r="DK90" s="683"/>
      <c r="DL90" s="665"/>
      <c r="DM90" s="667"/>
      <c r="DN90" s="667"/>
      <c r="DO90" s="667"/>
      <c r="DP90" s="683"/>
      <c r="DQ90" s="665"/>
      <c r="DR90" s="667"/>
      <c r="DS90" s="667"/>
      <c r="DT90" s="667"/>
      <c r="DU90" s="683"/>
      <c r="DV90" s="646"/>
      <c r="DW90" s="647"/>
      <c r="DX90" s="647"/>
      <c r="DY90" s="647"/>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2"/>
      <c r="BA91" s="602"/>
      <c r="BB91" s="602"/>
      <c r="BC91" s="602"/>
      <c r="BD91" s="602"/>
      <c r="BE91" s="377"/>
      <c r="BF91" s="377"/>
      <c r="BG91" s="377"/>
      <c r="BH91" s="377"/>
      <c r="BI91" s="377"/>
      <c r="BJ91" s="377"/>
      <c r="BK91" s="377"/>
      <c r="BL91" s="377"/>
      <c r="BM91" s="377"/>
      <c r="BN91" s="377"/>
      <c r="BO91" s="377"/>
      <c r="BP91" s="377"/>
      <c r="BQ91" s="373">
        <v>85</v>
      </c>
      <c r="BR91" s="640"/>
      <c r="BS91" s="646"/>
      <c r="BT91" s="647"/>
      <c r="BU91" s="647"/>
      <c r="BV91" s="647"/>
      <c r="BW91" s="647"/>
      <c r="BX91" s="647"/>
      <c r="BY91" s="647"/>
      <c r="BZ91" s="647"/>
      <c r="CA91" s="647"/>
      <c r="CB91" s="647"/>
      <c r="CC91" s="647"/>
      <c r="CD91" s="647"/>
      <c r="CE91" s="647"/>
      <c r="CF91" s="647"/>
      <c r="CG91" s="660"/>
      <c r="CH91" s="665"/>
      <c r="CI91" s="667"/>
      <c r="CJ91" s="667"/>
      <c r="CK91" s="667"/>
      <c r="CL91" s="683"/>
      <c r="CM91" s="665"/>
      <c r="CN91" s="667"/>
      <c r="CO91" s="667"/>
      <c r="CP91" s="667"/>
      <c r="CQ91" s="683"/>
      <c r="CR91" s="665"/>
      <c r="CS91" s="667"/>
      <c r="CT91" s="667"/>
      <c r="CU91" s="667"/>
      <c r="CV91" s="683"/>
      <c r="CW91" s="665"/>
      <c r="CX91" s="667"/>
      <c r="CY91" s="667"/>
      <c r="CZ91" s="667"/>
      <c r="DA91" s="683"/>
      <c r="DB91" s="665"/>
      <c r="DC91" s="667"/>
      <c r="DD91" s="667"/>
      <c r="DE91" s="667"/>
      <c r="DF91" s="683"/>
      <c r="DG91" s="665"/>
      <c r="DH91" s="667"/>
      <c r="DI91" s="667"/>
      <c r="DJ91" s="667"/>
      <c r="DK91" s="683"/>
      <c r="DL91" s="665"/>
      <c r="DM91" s="667"/>
      <c r="DN91" s="667"/>
      <c r="DO91" s="667"/>
      <c r="DP91" s="683"/>
      <c r="DQ91" s="665"/>
      <c r="DR91" s="667"/>
      <c r="DS91" s="667"/>
      <c r="DT91" s="667"/>
      <c r="DU91" s="683"/>
      <c r="DV91" s="646"/>
      <c r="DW91" s="647"/>
      <c r="DX91" s="647"/>
      <c r="DY91" s="647"/>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2"/>
      <c r="BA92" s="602"/>
      <c r="BB92" s="602"/>
      <c r="BC92" s="602"/>
      <c r="BD92" s="602"/>
      <c r="BE92" s="377"/>
      <c r="BF92" s="377"/>
      <c r="BG92" s="377"/>
      <c r="BH92" s="377"/>
      <c r="BI92" s="377"/>
      <c r="BJ92" s="377"/>
      <c r="BK92" s="377"/>
      <c r="BL92" s="377"/>
      <c r="BM92" s="377"/>
      <c r="BN92" s="377"/>
      <c r="BO92" s="377"/>
      <c r="BP92" s="377"/>
      <c r="BQ92" s="373">
        <v>86</v>
      </c>
      <c r="BR92" s="640"/>
      <c r="BS92" s="646"/>
      <c r="BT92" s="647"/>
      <c r="BU92" s="647"/>
      <c r="BV92" s="647"/>
      <c r="BW92" s="647"/>
      <c r="BX92" s="647"/>
      <c r="BY92" s="647"/>
      <c r="BZ92" s="647"/>
      <c r="CA92" s="647"/>
      <c r="CB92" s="647"/>
      <c r="CC92" s="647"/>
      <c r="CD92" s="647"/>
      <c r="CE92" s="647"/>
      <c r="CF92" s="647"/>
      <c r="CG92" s="660"/>
      <c r="CH92" s="665"/>
      <c r="CI92" s="667"/>
      <c r="CJ92" s="667"/>
      <c r="CK92" s="667"/>
      <c r="CL92" s="683"/>
      <c r="CM92" s="665"/>
      <c r="CN92" s="667"/>
      <c r="CO92" s="667"/>
      <c r="CP92" s="667"/>
      <c r="CQ92" s="683"/>
      <c r="CR92" s="665"/>
      <c r="CS92" s="667"/>
      <c r="CT92" s="667"/>
      <c r="CU92" s="667"/>
      <c r="CV92" s="683"/>
      <c r="CW92" s="665"/>
      <c r="CX92" s="667"/>
      <c r="CY92" s="667"/>
      <c r="CZ92" s="667"/>
      <c r="DA92" s="683"/>
      <c r="DB92" s="665"/>
      <c r="DC92" s="667"/>
      <c r="DD92" s="667"/>
      <c r="DE92" s="667"/>
      <c r="DF92" s="683"/>
      <c r="DG92" s="665"/>
      <c r="DH92" s="667"/>
      <c r="DI92" s="667"/>
      <c r="DJ92" s="667"/>
      <c r="DK92" s="683"/>
      <c r="DL92" s="665"/>
      <c r="DM92" s="667"/>
      <c r="DN92" s="667"/>
      <c r="DO92" s="667"/>
      <c r="DP92" s="683"/>
      <c r="DQ92" s="665"/>
      <c r="DR92" s="667"/>
      <c r="DS92" s="667"/>
      <c r="DT92" s="667"/>
      <c r="DU92" s="683"/>
      <c r="DV92" s="646"/>
      <c r="DW92" s="647"/>
      <c r="DX92" s="647"/>
      <c r="DY92" s="647"/>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2"/>
      <c r="BA93" s="602"/>
      <c r="BB93" s="602"/>
      <c r="BC93" s="602"/>
      <c r="BD93" s="602"/>
      <c r="BE93" s="377"/>
      <c r="BF93" s="377"/>
      <c r="BG93" s="377"/>
      <c r="BH93" s="377"/>
      <c r="BI93" s="377"/>
      <c r="BJ93" s="377"/>
      <c r="BK93" s="377"/>
      <c r="BL93" s="377"/>
      <c r="BM93" s="377"/>
      <c r="BN93" s="377"/>
      <c r="BO93" s="377"/>
      <c r="BP93" s="377"/>
      <c r="BQ93" s="373">
        <v>87</v>
      </c>
      <c r="BR93" s="640"/>
      <c r="BS93" s="646"/>
      <c r="BT93" s="647"/>
      <c r="BU93" s="647"/>
      <c r="BV93" s="647"/>
      <c r="BW93" s="647"/>
      <c r="BX93" s="647"/>
      <c r="BY93" s="647"/>
      <c r="BZ93" s="647"/>
      <c r="CA93" s="647"/>
      <c r="CB93" s="647"/>
      <c r="CC93" s="647"/>
      <c r="CD93" s="647"/>
      <c r="CE93" s="647"/>
      <c r="CF93" s="647"/>
      <c r="CG93" s="660"/>
      <c r="CH93" s="665"/>
      <c r="CI93" s="667"/>
      <c r="CJ93" s="667"/>
      <c r="CK93" s="667"/>
      <c r="CL93" s="683"/>
      <c r="CM93" s="665"/>
      <c r="CN93" s="667"/>
      <c r="CO93" s="667"/>
      <c r="CP93" s="667"/>
      <c r="CQ93" s="683"/>
      <c r="CR93" s="665"/>
      <c r="CS93" s="667"/>
      <c r="CT93" s="667"/>
      <c r="CU93" s="667"/>
      <c r="CV93" s="683"/>
      <c r="CW93" s="665"/>
      <c r="CX93" s="667"/>
      <c r="CY93" s="667"/>
      <c r="CZ93" s="667"/>
      <c r="DA93" s="683"/>
      <c r="DB93" s="665"/>
      <c r="DC93" s="667"/>
      <c r="DD93" s="667"/>
      <c r="DE93" s="667"/>
      <c r="DF93" s="683"/>
      <c r="DG93" s="665"/>
      <c r="DH93" s="667"/>
      <c r="DI93" s="667"/>
      <c r="DJ93" s="667"/>
      <c r="DK93" s="683"/>
      <c r="DL93" s="665"/>
      <c r="DM93" s="667"/>
      <c r="DN93" s="667"/>
      <c r="DO93" s="667"/>
      <c r="DP93" s="683"/>
      <c r="DQ93" s="665"/>
      <c r="DR93" s="667"/>
      <c r="DS93" s="667"/>
      <c r="DT93" s="667"/>
      <c r="DU93" s="683"/>
      <c r="DV93" s="646"/>
      <c r="DW93" s="647"/>
      <c r="DX93" s="647"/>
      <c r="DY93" s="647"/>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2"/>
      <c r="BA94" s="602"/>
      <c r="BB94" s="602"/>
      <c r="BC94" s="602"/>
      <c r="BD94" s="602"/>
      <c r="BE94" s="377"/>
      <c r="BF94" s="377"/>
      <c r="BG94" s="377"/>
      <c r="BH94" s="377"/>
      <c r="BI94" s="377"/>
      <c r="BJ94" s="377"/>
      <c r="BK94" s="377"/>
      <c r="BL94" s="377"/>
      <c r="BM94" s="377"/>
      <c r="BN94" s="377"/>
      <c r="BO94" s="377"/>
      <c r="BP94" s="377"/>
      <c r="BQ94" s="373">
        <v>88</v>
      </c>
      <c r="BR94" s="640"/>
      <c r="BS94" s="646"/>
      <c r="BT94" s="647"/>
      <c r="BU94" s="647"/>
      <c r="BV94" s="647"/>
      <c r="BW94" s="647"/>
      <c r="BX94" s="647"/>
      <c r="BY94" s="647"/>
      <c r="BZ94" s="647"/>
      <c r="CA94" s="647"/>
      <c r="CB94" s="647"/>
      <c r="CC94" s="647"/>
      <c r="CD94" s="647"/>
      <c r="CE94" s="647"/>
      <c r="CF94" s="647"/>
      <c r="CG94" s="660"/>
      <c r="CH94" s="665"/>
      <c r="CI94" s="667"/>
      <c r="CJ94" s="667"/>
      <c r="CK94" s="667"/>
      <c r="CL94" s="683"/>
      <c r="CM94" s="665"/>
      <c r="CN94" s="667"/>
      <c r="CO94" s="667"/>
      <c r="CP94" s="667"/>
      <c r="CQ94" s="683"/>
      <c r="CR94" s="665"/>
      <c r="CS94" s="667"/>
      <c r="CT94" s="667"/>
      <c r="CU94" s="667"/>
      <c r="CV94" s="683"/>
      <c r="CW94" s="665"/>
      <c r="CX94" s="667"/>
      <c r="CY94" s="667"/>
      <c r="CZ94" s="667"/>
      <c r="DA94" s="683"/>
      <c r="DB94" s="665"/>
      <c r="DC94" s="667"/>
      <c r="DD94" s="667"/>
      <c r="DE94" s="667"/>
      <c r="DF94" s="683"/>
      <c r="DG94" s="665"/>
      <c r="DH94" s="667"/>
      <c r="DI94" s="667"/>
      <c r="DJ94" s="667"/>
      <c r="DK94" s="683"/>
      <c r="DL94" s="665"/>
      <c r="DM94" s="667"/>
      <c r="DN94" s="667"/>
      <c r="DO94" s="667"/>
      <c r="DP94" s="683"/>
      <c r="DQ94" s="665"/>
      <c r="DR94" s="667"/>
      <c r="DS94" s="667"/>
      <c r="DT94" s="667"/>
      <c r="DU94" s="683"/>
      <c r="DV94" s="646"/>
      <c r="DW94" s="647"/>
      <c r="DX94" s="647"/>
      <c r="DY94" s="647"/>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2"/>
      <c r="BA95" s="602"/>
      <c r="BB95" s="602"/>
      <c r="BC95" s="602"/>
      <c r="BD95" s="602"/>
      <c r="BE95" s="377"/>
      <c r="BF95" s="377"/>
      <c r="BG95" s="377"/>
      <c r="BH95" s="377"/>
      <c r="BI95" s="377"/>
      <c r="BJ95" s="377"/>
      <c r="BK95" s="377"/>
      <c r="BL95" s="377"/>
      <c r="BM95" s="377"/>
      <c r="BN95" s="377"/>
      <c r="BO95" s="377"/>
      <c r="BP95" s="377"/>
      <c r="BQ95" s="373">
        <v>89</v>
      </c>
      <c r="BR95" s="640"/>
      <c r="BS95" s="646"/>
      <c r="BT95" s="647"/>
      <c r="BU95" s="647"/>
      <c r="BV95" s="647"/>
      <c r="BW95" s="647"/>
      <c r="BX95" s="647"/>
      <c r="BY95" s="647"/>
      <c r="BZ95" s="647"/>
      <c r="CA95" s="647"/>
      <c r="CB95" s="647"/>
      <c r="CC95" s="647"/>
      <c r="CD95" s="647"/>
      <c r="CE95" s="647"/>
      <c r="CF95" s="647"/>
      <c r="CG95" s="660"/>
      <c r="CH95" s="665"/>
      <c r="CI95" s="667"/>
      <c r="CJ95" s="667"/>
      <c r="CK95" s="667"/>
      <c r="CL95" s="683"/>
      <c r="CM95" s="665"/>
      <c r="CN95" s="667"/>
      <c r="CO95" s="667"/>
      <c r="CP95" s="667"/>
      <c r="CQ95" s="683"/>
      <c r="CR95" s="665"/>
      <c r="CS95" s="667"/>
      <c r="CT95" s="667"/>
      <c r="CU95" s="667"/>
      <c r="CV95" s="683"/>
      <c r="CW95" s="665"/>
      <c r="CX95" s="667"/>
      <c r="CY95" s="667"/>
      <c r="CZ95" s="667"/>
      <c r="DA95" s="683"/>
      <c r="DB95" s="665"/>
      <c r="DC95" s="667"/>
      <c r="DD95" s="667"/>
      <c r="DE95" s="667"/>
      <c r="DF95" s="683"/>
      <c r="DG95" s="665"/>
      <c r="DH95" s="667"/>
      <c r="DI95" s="667"/>
      <c r="DJ95" s="667"/>
      <c r="DK95" s="683"/>
      <c r="DL95" s="665"/>
      <c r="DM95" s="667"/>
      <c r="DN95" s="667"/>
      <c r="DO95" s="667"/>
      <c r="DP95" s="683"/>
      <c r="DQ95" s="665"/>
      <c r="DR95" s="667"/>
      <c r="DS95" s="667"/>
      <c r="DT95" s="667"/>
      <c r="DU95" s="683"/>
      <c r="DV95" s="646"/>
      <c r="DW95" s="647"/>
      <c r="DX95" s="647"/>
      <c r="DY95" s="647"/>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2"/>
      <c r="BA96" s="602"/>
      <c r="BB96" s="602"/>
      <c r="BC96" s="602"/>
      <c r="BD96" s="602"/>
      <c r="BE96" s="377"/>
      <c r="BF96" s="377"/>
      <c r="BG96" s="377"/>
      <c r="BH96" s="377"/>
      <c r="BI96" s="377"/>
      <c r="BJ96" s="377"/>
      <c r="BK96" s="377"/>
      <c r="BL96" s="377"/>
      <c r="BM96" s="377"/>
      <c r="BN96" s="377"/>
      <c r="BO96" s="377"/>
      <c r="BP96" s="377"/>
      <c r="BQ96" s="373">
        <v>90</v>
      </c>
      <c r="BR96" s="640"/>
      <c r="BS96" s="646"/>
      <c r="BT96" s="647"/>
      <c r="BU96" s="647"/>
      <c r="BV96" s="647"/>
      <c r="BW96" s="647"/>
      <c r="BX96" s="647"/>
      <c r="BY96" s="647"/>
      <c r="BZ96" s="647"/>
      <c r="CA96" s="647"/>
      <c r="CB96" s="647"/>
      <c r="CC96" s="647"/>
      <c r="CD96" s="647"/>
      <c r="CE96" s="647"/>
      <c r="CF96" s="647"/>
      <c r="CG96" s="660"/>
      <c r="CH96" s="665"/>
      <c r="CI96" s="667"/>
      <c r="CJ96" s="667"/>
      <c r="CK96" s="667"/>
      <c r="CL96" s="683"/>
      <c r="CM96" s="665"/>
      <c r="CN96" s="667"/>
      <c r="CO96" s="667"/>
      <c r="CP96" s="667"/>
      <c r="CQ96" s="683"/>
      <c r="CR96" s="665"/>
      <c r="CS96" s="667"/>
      <c r="CT96" s="667"/>
      <c r="CU96" s="667"/>
      <c r="CV96" s="683"/>
      <c r="CW96" s="665"/>
      <c r="CX96" s="667"/>
      <c r="CY96" s="667"/>
      <c r="CZ96" s="667"/>
      <c r="DA96" s="683"/>
      <c r="DB96" s="665"/>
      <c r="DC96" s="667"/>
      <c r="DD96" s="667"/>
      <c r="DE96" s="667"/>
      <c r="DF96" s="683"/>
      <c r="DG96" s="665"/>
      <c r="DH96" s="667"/>
      <c r="DI96" s="667"/>
      <c r="DJ96" s="667"/>
      <c r="DK96" s="683"/>
      <c r="DL96" s="665"/>
      <c r="DM96" s="667"/>
      <c r="DN96" s="667"/>
      <c r="DO96" s="667"/>
      <c r="DP96" s="683"/>
      <c r="DQ96" s="665"/>
      <c r="DR96" s="667"/>
      <c r="DS96" s="667"/>
      <c r="DT96" s="667"/>
      <c r="DU96" s="683"/>
      <c r="DV96" s="646"/>
      <c r="DW96" s="647"/>
      <c r="DX96" s="647"/>
      <c r="DY96" s="647"/>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2"/>
      <c r="BA97" s="602"/>
      <c r="BB97" s="602"/>
      <c r="BC97" s="602"/>
      <c r="BD97" s="602"/>
      <c r="BE97" s="377"/>
      <c r="BF97" s="377"/>
      <c r="BG97" s="377"/>
      <c r="BH97" s="377"/>
      <c r="BI97" s="377"/>
      <c r="BJ97" s="377"/>
      <c r="BK97" s="377"/>
      <c r="BL97" s="377"/>
      <c r="BM97" s="377"/>
      <c r="BN97" s="377"/>
      <c r="BO97" s="377"/>
      <c r="BP97" s="377"/>
      <c r="BQ97" s="373">
        <v>91</v>
      </c>
      <c r="BR97" s="640"/>
      <c r="BS97" s="646"/>
      <c r="BT97" s="647"/>
      <c r="BU97" s="647"/>
      <c r="BV97" s="647"/>
      <c r="BW97" s="647"/>
      <c r="BX97" s="647"/>
      <c r="BY97" s="647"/>
      <c r="BZ97" s="647"/>
      <c r="CA97" s="647"/>
      <c r="CB97" s="647"/>
      <c r="CC97" s="647"/>
      <c r="CD97" s="647"/>
      <c r="CE97" s="647"/>
      <c r="CF97" s="647"/>
      <c r="CG97" s="660"/>
      <c r="CH97" s="665"/>
      <c r="CI97" s="667"/>
      <c r="CJ97" s="667"/>
      <c r="CK97" s="667"/>
      <c r="CL97" s="683"/>
      <c r="CM97" s="665"/>
      <c r="CN97" s="667"/>
      <c r="CO97" s="667"/>
      <c r="CP97" s="667"/>
      <c r="CQ97" s="683"/>
      <c r="CR97" s="665"/>
      <c r="CS97" s="667"/>
      <c r="CT97" s="667"/>
      <c r="CU97" s="667"/>
      <c r="CV97" s="683"/>
      <c r="CW97" s="665"/>
      <c r="CX97" s="667"/>
      <c r="CY97" s="667"/>
      <c r="CZ97" s="667"/>
      <c r="DA97" s="683"/>
      <c r="DB97" s="665"/>
      <c r="DC97" s="667"/>
      <c r="DD97" s="667"/>
      <c r="DE97" s="667"/>
      <c r="DF97" s="683"/>
      <c r="DG97" s="665"/>
      <c r="DH97" s="667"/>
      <c r="DI97" s="667"/>
      <c r="DJ97" s="667"/>
      <c r="DK97" s="683"/>
      <c r="DL97" s="665"/>
      <c r="DM97" s="667"/>
      <c r="DN97" s="667"/>
      <c r="DO97" s="667"/>
      <c r="DP97" s="683"/>
      <c r="DQ97" s="665"/>
      <c r="DR97" s="667"/>
      <c r="DS97" s="667"/>
      <c r="DT97" s="667"/>
      <c r="DU97" s="683"/>
      <c r="DV97" s="646"/>
      <c r="DW97" s="647"/>
      <c r="DX97" s="647"/>
      <c r="DY97" s="647"/>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2"/>
      <c r="BA98" s="602"/>
      <c r="BB98" s="602"/>
      <c r="BC98" s="602"/>
      <c r="BD98" s="602"/>
      <c r="BE98" s="377"/>
      <c r="BF98" s="377"/>
      <c r="BG98" s="377"/>
      <c r="BH98" s="377"/>
      <c r="BI98" s="377"/>
      <c r="BJ98" s="377"/>
      <c r="BK98" s="377"/>
      <c r="BL98" s="377"/>
      <c r="BM98" s="377"/>
      <c r="BN98" s="377"/>
      <c r="BO98" s="377"/>
      <c r="BP98" s="377"/>
      <c r="BQ98" s="373">
        <v>92</v>
      </c>
      <c r="BR98" s="640"/>
      <c r="BS98" s="646"/>
      <c r="BT98" s="647"/>
      <c r="BU98" s="647"/>
      <c r="BV98" s="647"/>
      <c r="BW98" s="647"/>
      <c r="BX98" s="647"/>
      <c r="BY98" s="647"/>
      <c r="BZ98" s="647"/>
      <c r="CA98" s="647"/>
      <c r="CB98" s="647"/>
      <c r="CC98" s="647"/>
      <c r="CD98" s="647"/>
      <c r="CE98" s="647"/>
      <c r="CF98" s="647"/>
      <c r="CG98" s="660"/>
      <c r="CH98" s="665"/>
      <c r="CI98" s="667"/>
      <c r="CJ98" s="667"/>
      <c r="CK98" s="667"/>
      <c r="CL98" s="683"/>
      <c r="CM98" s="665"/>
      <c r="CN98" s="667"/>
      <c r="CO98" s="667"/>
      <c r="CP98" s="667"/>
      <c r="CQ98" s="683"/>
      <c r="CR98" s="665"/>
      <c r="CS98" s="667"/>
      <c r="CT98" s="667"/>
      <c r="CU98" s="667"/>
      <c r="CV98" s="683"/>
      <c r="CW98" s="665"/>
      <c r="CX98" s="667"/>
      <c r="CY98" s="667"/>
      <c r="CZ98" s="667"/>
      <c r="DA98" s="683"/>
      <c r="DB98" s="665"/>
      <c r="DC98" s="667"/>
      <c r="DD98" s="667"/>
      <c r="DE98" s="667"/>
      <c r="DF98" s="683"/>
      <c r="DG98" s="665"/>
      <c r="DH98" s="667"/>
      <c r="DI98" s="667"/>
      <c r="DJ98" s="667"/>
      <c r="DK98" s="683"/>
      <c r="DL98" s="665"/>
      <c r="DM98" s="667"/>
      <c r="DN98" s="667"/>
      <c r="DO98" s="667"/>
      <c r="DP98" s="683"/>
      <c r="DQ98" s="665"/>
      <c r="DR98" s="667"/>
      <c r="DS98" s="667"/>
      <c r="DT98" s="667"/>
      <c r="DU98" s="683"/>
      <c r="DV98" s="646"/>
      <c r="DW98" s="647"/>
      <c r="DX98" s="647"/>
      <c r="DY98" s="647"/>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2"/>
      <c r="BA99" s="602"/>
      <c r="BB99" s="602"/>
      <c r="BC99" s="602"/>
      <c r="BD99" s="602"/>
      <c r="BE99" s="377"/>
      <c r="BF99" s="377"/>
      <c r="BG99" s="377"/>
      <c r="BH99" s="377"/>
      <c r="BI99" s="377"/>
      <c r="BJ99" s="377"/>
      <c r="BK99" s="377"/>
      <c r="BL99" s="377"/>
      <c r="BM99" s="377"/>
      <c r="BN99" s="377"/>
      <c r="BO99" s="377"/>
      <c r="BP99" s="377"/>
      <c r="BQ99" s="373">
        <v>93</v>
      </c>
      <c r="BR99" s="640"/>
      <c r="BS99" s="646"/>
      <c r="BT99" s="647"/>
      <c r="BU99" s="647"/>
      <c r="BV99" s="647"/>
      <c r="BW99" s="647"/>
      <c r="BX99" s="647"/>
      <c r="BY99" s="647"/>
      <c r="BZ99" s="647"/>
      <c r="CA99" s="647"/>
      <c r="CB99" s="647"/>
      <c r="CC99" s="647"/>
      <c r="CD99" s="647"/>
      <c r="CE99" s="647"/>
      <c r="CF99" s="647"/>
      <c r="CG99" s="660"/>
      <c r="CH99" s="665"/>
      <c r="CI99" s="667"/>
      <c r="CJ99" s="667"/>
      <c r="CK99" s="667"/>
      <c r="CL99" s="683"/>
      <c r="CM99" s="665"/>
      <c r="CN99" s="667"/>
      <c r="CO99" s="667"/>
      <c r="CP99" s="667"/>
      <c r="CQ99" s="683"/>
      <c r="CR99" s="665"/>
      <c r="CS99" s="667"/>
      <c r="CT99" s="667"/>
      <c r="CU99" s="667"/>
      <c r="CV99" s="683"/>
      <c r="CW99" s="665"/>
      <c r="CX99" s="667"/>
      <c r="CY99" s="667"/>
      <c r="CZ99" s="667"/>
      <c r="DA99" s="683"/>
      <c r="DB99" s="665"/>
      <c r="DC99" s="667"/>
      <c r="DD99" s="667"/>
      <c r="DE99" s="667"/>
      <c r="DF99" s="683"/>
      <c r="DG99" s="665"/>
      <c r="DH99" s="667"/>
      <c r="DI99" s="667"/>
      <c r="DJ99" s="667"/>
      <c r="DK99" s="683"/>
      <c r="DL99" s="665"/>
      <c r="DM99" s="667"/>
      <c r="DN99" s="667"/>
      <c r="DO99" s="667"/>
      <c r="DP99" s="683"/>
      <c r="DQ99" s="665"/>
      <c r="DR99" s="667"/>
      <c r="DS99" s="667"/>
      <c r="DT99" s="667"/>
      <c r="DU99" s="683"/>
      <c r="DV99" s="646"/>
      <c r="DW99" s="647"/>
      <c r="DX99" s="647"/>
      <c r="DY99" s="647"/>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2"/>
      <c r="BA100" s="602"/>
      <c r="BB100" s="602"/>
      <c r="BC100" s="602"/>
      <c r="BD100" s="602"/>
      <c r="BE100" s="377"/>
      <c r="BF100" s="377"/>
      <c r="BG100" s="377"/>
      <c r="BH100" s="377"/>
      <c r="BI100" s="377"/>
      <c r="BJ100" s="377"/>
      <c r="BK100" s="377"/>
      <c r="BL100" s="377"/>
      <c r="BM100" s="377"/>
      <c r="BN100" s="377"/>
      <c r="BO100" s="377"/>
      <c r="BP100" s="377"/>
      <c r="BQ100" s="373">
        <v>94</v>
      </c>
      <c r="BR100" s="640"/>
      <c r="BS100" s="646"/>
      <c r="BT100" s="647"/>
      <c r="BU100" s="647"/>
      <c r="BV100" s="647"/>
      <c r="BW100" s="647"/>
      <c r="BX100" s="647"/>
      <c r="BY100" s="647"/>
      <c r="BZ100" s="647"/>
      <c r="CA100" s="647"/>
      <c r="CB100" s="647"/>
      <c r="CC100" s="647"/>
      <c r="CD100" s="647"/>
      <c r="CE100" s="647"/>
      <c r="CF100" s="647"/>
      <c r="CG100" s="660"/>
      <c r="CH100" s="665"/>
      <c r="CI100" s="667"/>
      <c r="CJ100" s="667"/>
      <c r="CK100" s="667"/>
      <c r="CL100" s="683"/>
      <c r="CM100" s="665"/>
      <c r="CN100" s="667"/>
      <c r="CO100" s="667"/>
      <c r="CP100" s="667"/>
      <c r="CQ100" s="683"/>
      <c r="CR100" s="665"/>
      <c r="CS100" s="667"/>
      <c r="CT100" s="667"/>
      <c r="CU100" s="667"/>
      <c r="CV100" s="683"/>
      <c r="CW100" s="665"/>
      <c r="CX100" s="667"/>
      <c r="CY100" s="667"/>
      <c r="CZ100" s="667"/>
      <c r="DA100" s="683"/>
      <c r="DB100" s="665"/>
      <c r="DC100" s="667"/>
      <c r="DD100" s="667"/>
      <c r="DE100" s="667"/>
      <c r="DF100" s="683"/>
      <c r="DG100" s="665"/>
      <c r="DH100" s="667"/>
      <c r="DI100" s="667"/>
      <c r="DJ100" s="667"/>
      <c r="DK100" s="683"/>
      <c r="DL100" s="665"/>
      <c r="DM100" s="667"/>
      <c r="DN100" s="667"/>
      <c r="DO100" s="667"/>
      <c r="DP100" s="683"/>
      <c r="DQ100" s="665"/>
      <c r="DR100" s="667"/>
      <c r="DS100" s="667"/>
      <c r="DT100" s="667"/>
      <c r="DU100" s="683"/>
      <c r="DV100" s="646"/>
      <c r="DW100" s="647"/>
      <c r="DX100" s="647"/>
      <c r="DY100" s="647"/>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2"/>
      <c r="BA101" s="602"/>
      <c r="BB101" s="602"/>
      <c r="BC101" s="602"/>
      <c r="BD101" s="602"/>
      <c r="BE101" s="377"/>
      <c r="BF101" s="377"/>
      <c r="BG101" s="377"/>
      <c r="BH101" s="377"/>
      <c r="BI101" s="377"/>
      <c r="BJ101" s="377"/>
      <c r="BK101" s="377"/>
      <c r="BL101" s="377"/>
      <c r="BM101" s="377"/>
      <c r="BN101" s="377"/>
      <c r="BO101" s="377"/>
      <c r="BP101" s="377"/>
      <c r="BQ101" s="373">
        <v>95</v>
      </c>
      <c r="BR101" s="640"/>
      <c r="BS101" s="646"/>
      <c r="BT101" s="647"/>
      <c r="BU101" s="647"/>
      <c r="BV101" s="647"/>
      <c r="BW101" s="647"/>
      <c r="BX101" s="647"/>
      <c r="BY101" s="647"/>
      <c r="BZ101" s="647"/>
      <c r="CA101" s="647"/>
      <c r="CB101" s="647"/>
      <c r="CC101" s="647"/>
      <c r="CD101" s="647"/>
      <c r="CE101" s="647"/>
      <c r="CF101" s="647"/>
      <c r="CG101" s="660"/>
      <c r="CH101" s="665"/>
      <c r="CI101" s="667"/>
      <c r="CJ101" s="667"/>
      <c r="CK101" s="667"/>
      <c r="CL101" s="683"/>
      <c r="CM101" s="665"/>
      <c r="CN101" s="667"/>
      <c r="CO101" s="667"/>
      <c r="CP101" s="667"/>
      <c r="CQ101" s="683"/>
      <c r="CR101" s="665"/>
      <c r="CS101" s="667"/>
      <c r="CT101" s="667"/>
      <c r="CU101" s="667"/>
      <c r="CV101" s="683"/>
      <c r="CW101" s="665"/>
      <c r="CX101" s="667"/>
      <c r="CY101" s="667"/>
      <c r="CZ101" s="667"/>
      <c r="DA101" s="683"/>
      <c r="DB101" s="665"/>
      <c r="DC101" s="667"/>
      <c r="DD101" s="667"/>
      <c r="DE101" s="667"/>
      <c r="DF101" s="683"/>
      <c r="DG101" s="665"/>
      <c r="DH101" s="667"/>
      <c r="DI101" s="667"/>
      <c r="DJ101" s="667"/>
      <c r="DK101" s="683"/>
      <c r="DL101" s="665"/>
      <c r="DM101" s="667"/>
      <c r="DN101" s="667"/>
      <c r="DO101" s="667"/>
      <c r="DP101" s="683"/>
      <c r="DQ101" s="665"/>
      <c r="DR101" s="667"/>
      <c r="DS101" s="667"/>
      <c r="DT101" s="667"/>
      <c r="DU101" s="683"/>
      <c r="DV101" s="646"/>
      <c r="DW101" s="647"/>
      <c r="DX101" s="647"/>
      <c r="DY101" s="647"/>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2"/>
      <c r="BA102" s="602"/>
      <c r="BB102" s="602"/>
      <c r="BC102" s="602"/>
      <c r="BD102" s="602"/>
      <c r="BE102" s="377"/>
      <c r="BF102" s="377"/>
      <c r="BG102" s="377"/>
      <c r="BH102" s="377"/>
      <c r="BI102" s="377"/>
      <c r="BJ102" s="377"/>
      <c r="BK102" s="377"/>
      <c r="BL102" s="377"/>
      <c r="BM102" s="377"/>
      <c r="BN102" s="377"/>
      <c r="BO102" s="377"/>
      <c r="BP102" s="377"/>
      <c r="BQ102" s="374" t="s">
        <v>250</v>
      </c>
      <c r="BR102" s="401" t="s">
        <v>452</v>
      </c>
      <c r="BS102" s="421"/>
      <c r="BT102" s="421"/>
      <c r="BU102" s="421"/>
      <c r="BV102" s="421"/>
      <c r="BW102" s="421"/>
      <c r="BX102" s="421"/>
      <c r="BY102" s="421"/>
      <c r="BZ102" s="421"/>
      <c r="CA102" s="421"/>
      <c r="CB102" s="421"/>
      <c r="CC102" s="421"/>
      <c r="CD102" s="421"/>
      <c r="CE102" s="421"/>
      <c r="CF102" s="421"/>
      <c r="CG102" s="433"/>
      <c r="CH102" s="666"/>
      <c r="CI102" s="668"/>
      <c r="CJ102" s="668"/>
      <c r="CK102" s="668"/>
      <c r="CL102" s="684"/>
      <c r="CM102" s="666"/>
      <c r="CN102" s="668"/>
      <c r="CO102" s="668"/>
      <c r="CP102" s="668"/>
      <c r="CQ102" s="684"/>
      <c r="CR102" s="696"/>
      <c r="CS102" s="605"/>
      <c r="CT102" s="605"/>
      <c r="CU102" s="605"/>
      <c r="CV102" s="697"/>
      <c r="CW102" s="696"/>
      <c r="CX102" s="605"/>
      <c r="CY102" s="605"/>
      <c r="CZ102" s="605"/>
      <c r="DA102" s="697"/>
      <c r="DB102" s="696"/>
      <c r="DC102" s="605"/>
      <c r="DD102" s="605"/>
      <c r="DE102" s="605"/>
      <c r="DF102" s="697"/>
      <c r="DG102" s="696"/>
      <c r="DH102" s="605"/>
      <c r="DI102" s="605"/>
      <c r="DJ102" s="605"/>
      <c r="DK102" s="697"/>
      <c r="DL102" s="696"/>
      <c r="DM102" s="605"/>
      <c r="DN102" s="605"/>
      <c r="DO102" s="605"/>
      <c r="DP102" s="697"/>
      <c r="DQ102" s="696"/>
      <c r="DR102" s="605"/>
      <c r="DS102" s="605"/>
      <c r="DT102" s="605"/>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2"/>
      <c r="BA103" s="602"/>
      <c r="BB103" s="602"/>
      <c r="BC103" s="602"/>
      <c r="BD103" s="602"/>
      <c r="BE103" s="377"/>
      <c r="BF103" s="377"/>
      <c r="BG103" s="377"/>
      <c r="BH103" s="377"/>
      <c r="BI103" s="377"/>
      <c r="BJ103" s="377"/>
      <c r="BK103" s="377"/>
      <c r="BL103" s="377"/>
      <c r="BM103" s="377"/>
      <c r="BN103" s="377"/>
      <c r="BO103" s="377"/>
      <c r="BP103" s="377"/>
      <c r="BQ103" s="632" t="s">
        <v>467</v>
      </c>
      <c r="BR103" s="632"/>
      <c r="BS103" s="632"/>
      <c r="BT103" s="632"/>
      <c r="BU103" s="632"/>
      <c r="BV103" s="632"/>
      <c r="BW103" s="632"/>
      <c r="BX103" s="632"/>
      <c r="BY103" s="632"/>
      <c r="BZ103" s="632"/>
      <c r="CA103" s="632"/>
      <c r="CB103" s="632"/>
      <c r="CC103" s="632"/>
      <c r="CD103" s="632"/>
      <c r="CE103" s="632"/>
      <c r="CF103" s="632"/>
      <c r="CG103" s="632"/>
      <c r="CH103" s="632"/>
      <c r="CI103" s="632"/>
      <c r="CJ103" s="632"/>
      <c r="CK103" s="632"/>
      <c r="CL103" s="632"/>
      <c r="CM103" s="632"/>
      <c r="CN103" s="632"/>
      <c r="CO103" s="632"/>
      <c r="CP103" s="632"/>
      <c r="CQ103" s="632"/>
      <c r="CR103" s="632"/>
      <c r="CS103" s="632"/>
      <c r="CT103" s="632"/>
      <c r="CU103" s="632"/>
      <c r="CV103" s="632"/>
      <c r="CW103" s="632"/>
      <c r="CX103" s="632"/>
      <c r="CY103" s="632"/>
      <c r="CZ103" s="632"/>
      <c r="DA103" s="632"/>
      <c r="DB103" s="632"/>
      <c r="DC103" s="632"/>
      <c r="DD103" s="632"/>
      <c r="DE103" s="632"/>
      <c r="DF103" s="632"/>
      <c r="DG103" s="632"/>
      <c r="DH103" s="632"/>
      <c r="DI103" s="632"/>
      <c r="DJ103" s="632"/>
      <c r="DK103" s="632"/>
      <c r="DL103" s="632"/>
      <c r="DM103" s="632"/>
      <c r="DN103" s="632"/>
      <c r="DO103" s="632"/>
      <c r="DP103" s="632"/>
      <c r="DQ103" s="632"/>
      <c r="DR103" s="632"/>
      <c r="DS103" s="632"/>
      <c r="DT103" s="632"/>
      <c r="DU103" s="632"/>
      <c r="DV103" s="632"/>
      <c r="DW103" s="632"/>
      <c r="DX103" s="632"/>
      <c r="DY103" s="632"/>
      <c r="DZ103" s="632"/>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2"/>
      <c r="BA104" s="602"/>
      <c r="BB104" s="602"/>
      <c r="BC104" s="602"/>
      <c r="BD104" s="602"/>
      <c r="BE104" s="377"/>
      <c r="BF104" s="377"/>
      <c r="BG104" s="377"/>
      <c r="BH104" s="377"/>
      <c r="BI104" s="377"/>
      <c r="BJ104" s="377"/>
      <c r="BK104" s="377"/>
      <c r="BL104" s="377"/>
      <c r="BM104" s="377"/>
      <c r="BN104" s="377"/>
      <c r="BO104" s="377"/>
      <c r="BP104" s="377"/>
      <c r="BQ104" s="408" t="s">
        <v>468</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424</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284</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469</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5"/>
      <c r="AU108" s="382" t="s">
        <v>201</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5"/>
    </row>
    <row r="109" spans="1:131" s="365" customFormat="1" ht="26.25" customHeight="1">
      <c r="A109" s="383" t="s">
        <v>470</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471</v>
      </c>
      <c r="AB109" s="406"/>
      <c r="AC109" s="406"/>
      <c r="AD109" s="406"/>
      <c r="AE109" s="469"/>
      <c r="AF109" s="480" t="s">
        <v>472</v>
      </c>
      <c r="AG109" s="406"/>
      <c r="AH109" s="406"/>
      <c r="AI109" s="406"/>
      <c r="AJ109" s="469"/>
      <c r="AK109" s="480" t="s">
        <v>187</v>
      </c>
      <c r="AL109" s="406"/>
      <c r="AM109" s="406"/>
      <c r="AN109" s="406"/>
      <c r="AO109" s="469"/>
      <c r="AP109" s="480" t="s">
        <v>474</v>
      </c>
      <c r="AQ109" s="406"/>
      <c r="AR109" s="406"/>
      <c r="AS109" s="406"/>
      <c r="AT109" s="556"/>
      <c r="AU109" s="383" t="s">
        <v>470</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471</v>
      </c>
      <c r="BR109" s="406"/>
      <c r="BS109" s="406"/>
      <c r="BT109" s="406"/>
      <c r="BU109" s="469"/>
      <c r="BV109" s="480" t="s">
        <v>472</v>
      </c>
      <c r="BW109" s="406"/>
      <c r="BX109" s="406"/>
      <c r="BY109" s="406"/>
      <c r="BZ109" s="469"/>
      <c r="CA109" s="480" t="s">
        <v>187</v>
      </c>
      <c r="CB109" s="406"/>
      <c r="CC109" s="406"/>
      <c r="CD109" s="406"/>
      <c r="CE109" s="469"/>
      <c r="CF109" s="656" t="s">
        <v>474</v>
      </c>
      <c r="CG109" s="656"/>
      <c r="CH109" s="656"/>
      <c r="CI109" s="656"/>
      <c r="CJ109" s="656"/>
      <c r="CK109" s="480" t="s">
        <v>95</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471</v>
      </c>
      <c r="DH109" s="406"/>
      <c r="DI109" s="406"/>
      <c r="DJ109" s="406"/>
      <c r="DK109" s="469"/>
      <c r="DL109" s="480" t="s">
        <v>472</v>
      </c>
      <c r="DM109" s="406"/>
      <c r="DN109" s="406"/>
      <c r="DO109" s="406"/>
      <c r="DP109" s="469"/>
      <c r="DQ109" s="480" t="s">
        <v>187</v>
      </c>
      <c r="DR109" s="406"/>
      <c r="DS109" s="406"/>
      <c r="DT109" s="406"/>
      <c r="DU109" s="469"/>
      <c r="DV109" s="480" t="s">
        <v>474</v>
      </c>
      <c r="DW109" s="406"/>
      <c r="DX109" s="406"/>
      <c r="DY109" s="406"/>
      <c r="DZ109" s="556"/>
    </row>
    <row r="110" spans="1:131" s="365" customFormat="1" ht="26.25" customHeight="1">
      <c r="A110" s="384" t="s">
        <v>336</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799065</v>
      </c>
      <c r="AB110" s="487"/>
      <c r="AC110" s="487"/>
      <c r="AD110" s="487"/>
      <c r="AE110" s="498"/>
      <c r="AF110" s="514">
        <v>837430</v>
      </c>
      <c r="AG110" s="487"/>
      <c r="AH110" s="487"/>
      <c r="AI110" s="487"/>
      <c r="AJ110" s="498"/>
      <c r="AK110" s="514">
        <v>822427</v>
      </c>
      <c r="AL110" s="487"/>
      <c r="AM110" s="487"/>
      <c r="AN110" s="487"/>
      <c r="AO110" s="498"/>
      <c r="AP110" s="539">
        <v>22.9</v>
      </c>
      <c r="AQ110" s="547"/>
      <c r="AR110" s="547"/>
      <c r="AS110" s="547"/>
      <c r="AT110" s="557"/>
      <c r="AU110" s="569" t="s">
        <v>120</v>
      </c>
      <c r="AV110" s="578"/>
      <c r="AW110" s="578"/>
      <c r="AX110" s="578"/>
      <c r="AY110" s="578"/>
      <c r="AZ110" s="424" t="s">
        <v>475</v>
      </c>
      <c r="BA110" s="407"/>
      <c r="BB110" s="407"/>
      <c r="BC110" s="407"/>
      <c r="BD110" s="407"/>
      <c r="BE110" s="407"/>
      <c r="BF110" s="407"/>
      <c r="BG110" s="407"/>
      <c r="BH110" s="407"/>
      <c r="BI110" s="407"/>
      <c r="BJ110" s="407"/>
      <c r="BK110" s="407"/>
      <c r="BL110" s="407"/>
      <c r="BM110" s="407"/>
      <c r="BN110" s="407"/>
      <c r="BO110" s="407"/>
      <c r="BP110" s="470"/>
      <c r="BQ110" s="633">
        <v>7893130</v>
      </c>
      <c r="BR110" s="641"/>
      <c r="BS110" s="641"/>
      <c r="BT110" s="641"/>
      <c r="BU110" s="641"/>
      <c r="BV110" s="641">
        <v>8460822</v>
      </c>
      <c r="BW110" s="641"/>
      <c r="BX110" s="641"/>
      <c r="BY110" s="641"/>
      <c r="BZ110" s="641"/>
      <c r="CA110" s="641">
        <v>8902385</v>
      </c>
      <c r="CB110" s="641"/>
      <c r="CC110" s="641"/>
      <c r="CD110" s="641"/>
      <c r="CE110" s="641"/>
      <c r="CF110" s="657">
        <v>247.6</v>
      </c>
      <c r="CG110" s="661"/>
      <c r="CH110" s="661"/>
      <c r="CI110" s="661"/>
      <c r="CJ110" s="661"/>
      <c r="CK110" s="672" t="s">
        <v>393</v>
      </c>
      <c r="CL110" s="412"/>
      <c r="CM110" s="424" t="s">
        <v>60</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3" t="s">
        <v>199</v>
      </c>
      <c r="DH110" s="641"/>
      <c r="DI110" s="641"/>
      <c r="DJ110" s="641"/>
      <c r="DK110" s="641"/>
      <c r="DL110" s="641" t="s">
        <v>199</v>
      </c>
      <c r="DM110" s="641"/>
      <c r="DN110" s="641"/>
      <c r="DO110" s="641"/>
      <c r="DP110" s="641"/>
      <c r="DQ110" s="641" t="s">
        <v>199</v>
      </c>
      <c r="DR110" s="641"/>
      <c r="DS110" s="641"/>
      <c r="DT110" s="641"/>
      <c r="DU110" s="641"/>
      <c r="DV110" s="712" t="s">
        <v>199</v>
      </c>
      <c r="DW110" s="712"/>
      <c r="DX110" s="712"/>
      <c r="DY110" s="712"/>
      <c r="DZ110" s="721"/>
    </row>
    <row r="111" spans="1:131" s="365" customFormat="1" ht="26.25" customHeight="1">
      <c r="A111" s="385" t="s">
        <v>454</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199</v>
      </c>
      <c r="AB111" s="446"/>
      <c r="AC111" s="446"/>
      <c r="AD111" s="446"/>
      <c r="AE111" s="499"/>
      <c r="AF111" s="515" t="s">
        <v>199</v>
      </c>
      <c r="AG111" s="446"/>
      <c r="AH111" s="446"/>
      <c r="AI111" s="446"/>
      <c r="AJ111" s="499"/>
      <c r="AK111" s="515" t="s">
        <v>199</v>
      </c>
      <c r="AL111" s="446"/>
      <c r="AM111" s="446"/>
      <c r="AN111" s="446"/>
      <c r="AO111" s="499"/>
      <c r="AP111" s="540" t="s">
        <v>199</v>
      </c>
      <c r="AQ111" s="548"/>
      <c r="AR111" s="548"/>
      <c r="AS111" s="548"/>
      <c r="AT111" s="558"/>
      <c r="AU111" s="570"/>
      <c r="AV111" s="579"/>
      <c r="AW111" s="579"/>
      <c r="AX111" s="579"/>
      <c r="AY111" s="579"/>
      <c r="AZ111" s="425" t="s">
        <v>476</v>
      </c>
      <c r="BA111" s="378"/>
      <c r="BB111" s="378"/>
      <c r="BC111" s="378"/>
      <c r="BD111" s="378"/>
      <c r="BE111" s="378"/>
      <c r="BF111" s="378"/>
      <c r="BG111" s="378"/>
      <c r="BH111" s="378"/>
      <c r="BI111" s="378"/>
      <c r="BJ111" s="378"/>
      <c r="BK111" s="378"/>
      <c r="BL111" s="378"/>
      <c r="BM111" s="378"/>
      <c r="BN111" s="378"/>
      <c r="BO111" s="378"/>
      <c r="BP111" s="472"/>
      <c r="BQ111" s="634" t="s">
        <v>199</v>
      </c>
      <c r="BR111" s="642"/>
      <c r="BS111" s="642"/>
      <c r="BT111" s="642"/>
      <c r="BU111" s="642"/>
      <c r="BV111" s="642" t="s">
        <v>199</v>
      </c>
      <c r="BW111" s="642"/>
      <c r="BX111" s="642"/>
      <c r="BY111" s="642"/>
      <c r="BZ111" s="642"/>
      <c r="CA111" s="642" t="s">
        <v>199</v>
      </c>
      <c r="CB111" s="642"/>
      <c r="CC111" s="642"/>
      <c r="CD111" s="642"/>
      <c r="CE111" s="642"/>
      <c r="CF111" s="658" t="s">
        <v>199</v>
      </c>
      <c r="CG111" s="662"/>
      <c r="CH111" s="662"/>
      <c r="CI111" s="662"/>
      <c r="CJ111" s="662"/>
      <c r="CK111" s="673"/>
      <c r="CL111" s="413"/>
      <c r="CM111" s="425" t="s">
        <v>133</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4" t="s">
        <v>199</v>
      </c>
      <c r="DH111" s="642"/>
      <c r="DI111" s="642"/>
      <c r="DJ111" s="642"/>
      <c r="DK111" s="642"/>
      <c r="DL111" s="642" t="s">
        <v>199</v>
      </c>
      <c r="DM111" s="642"/>
      <c r="DN111" s="642"/>
      <c r="DO111" s="642"/>
      <c r="DP111" s="642"/>
      <c r="DQ111" s="642" t="s">
        <v>199</v>
      </c>
      <c r="DR111" s="642"/>
      <c r="DS111" s="642"/>
      <c r="DT111" s="642"/>
      <c r="DU111" s="642"/>
      <c r="DV111" s="713" t="s">
        <v>199</v>
      </c>
      <c r="DW111" s="713"/>
      <c r="DX111" s="713"/>
      <c r="DY111" s="713"/>
      <c r="DZ111" s="722"/>
    </row>
    <row r="112" spans="1:131" s="365" customFormat="1" ht="26.25" customHeight="1">
      <c r="A112" s="386" t="s">
        <v>154</v>
      </c>
      <c r="B112" s="409"/>
      <c r="C112" s="378" t="s">
        <v>477</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199</v>
      </c>
      <c r="AB112" s="446"/>
      <c r="AC112" s="446"/>
      <c r="AD112" s="446"/>
      <c r="AE112" s="499"/>
      <c r="AF112" s="515" t="s">
        <v>199</v>
      </c>
      <c r="AG112" s="446"/>
      <c r="AH112" s="446"/>
      <c r="AI112" s="446"/>
      <c r="AJ112" s="499"/>
      <c r="AK112" s="515" t="s">
        <v>199</v>
      </c>
      <c r="AL112" s="446"/>
      <c r="AM112" s="446"/>
      <c r="AN112" s="446"/>
      <c r="AO112" s="499"/>
      <c r="AP112" s="540" t="s">
        <v>199</v>
      </c>
      <c r="AQ112" s="548"/>
      <c r="AR112" s="548"/>
      <c r="AS112" s="548"/>
      <c r="AT112" s="558"/>
      <c r="AU112" s="570"/>
      <c r="AV112" s="579"/>
      <c r="AW112" s="579"/>
      <c r="AX112" s="579"/>
      <c r="AY112" s="579"/>
      <c r="AZ112" s="425" t="s">
        <v>272</v>
      </c>
      <c r="BA112" s="378"/>
      <c r="BB112" s="378"/>
      <c r="BC112" s="378"/>
      <c r="BD112" s="378"/>
      <c r="BE112" s="378"/>
      <c r="BF112" s="378"/>
      <c r="BG112" s="378"/>
      <c r="BH112" s="378"/>
      <c r="BI112" s="378"/>
      <c r="BJ112" s="378"/>
      <c r="BK112" s="378"/>
      <c r="BL112" s="378"/>
      <c r="BM112" s="378"/>
      <c r="BN112" s="378"/>
      <c r="BO112" s="378"/>
      <c r="BP112" s="472"/>
      <c r="BQ112" s="634">
        <v>1422147</v>
      </c>
      <c r="BR112" s="642"/>
      <c r="BS112" s="642"/>
      <c r="BT112" s="642"/>
      <c r="BU112" s="642"/>
      <c r="BV112" s="642">
        <v>1191191</v>
      </c>
      <c r="BW112" s="642"/>
      <c r="BX112" s="642"/>
      <c r="BY112" s="642"/>
      <c r="BZ112" s="642"/>
      <c r="CA112" s="642">
        <v>1399819</v>
      </c>
      <c r="CB112" s="642"/>
      <c r="CC112" s="642"/>
      <c r="CD112" s="642"/>
      <c r="CE112" s="642"/>
      <c r="CF112" s="658">
        <v>38.9</v>
      </c>
      <c r="CG112" s="662"/>
      <c r="CH112" s="662"/>
      <c r="CI112" s="662"/>
      <c r="CJ112" s="662"/>
      <c r="CK112" s="673"/>
      <c r="CL112" s="413"/>
      <c r="CM112" s="425" t="s">
        <v>400</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4" t="s">
        <v>199</v>
      </c>
      <c r="DH112" s="642"/>
      <c r="DI112" s="642"/>
      <c r="DJ112" s="642"/>
      <c r="DK112" s="642"/>
      <c r="DL112" s="642" t="s">
        <v>199</v>
      </c>
      <c r="DM112" s="642"/>
      <c r="DN112" s="642"/>
      <c r="DO112" s="642"/>
      <c r="DP112" s="642"/>
      <c r="DQ112" s="642" t="s">
        <v>199</v>
      </c>
      <c r="DR112" s="642"/>
      <c r="DS112" s="642"/>
      <c r="DT112" s="642"/>
      <c r="DU112" s="642"/>
      <c r="DV112" s="713" t="s">
        <v>199</v>
      </c>
      <c r="DW112" s="713"/>
      <c r="DX112" s="713"/>
      <c r="DY112" s="713"/>
      <c r="DZ112" s="722"/>
    </row>
    <row r="113" spans="1:130" s="365" customFormat="1" ht="26.25" customHeight="1">
      <c r="A113" s="387"/>
      <c r="B113" s="410"/>
      <c r="C113" s="378" t="s">
        <v>479</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150078</v>
      </c>
      <c r="AB113" s="446"/>
      <c r="AC113" s="446"/>
      <c r="AD113" s="446"/>
      <c r="AE113" s="499"/>
      <c r="AF113" s="515">
        <v>153967</v>
      </c>
      <c r="AG113" s="446"/>
      <c r="AH113" s="446"/>
      <c r="AI113" s="446"/>
      <c r="AJ113" s="499"/>
      <c r="AK113" s="515">
        <v>122348</v>
      </c>
      <c r="AL113" s="446"/>
      <c r="AM113" s="446"/>
      <c r="AN113" s="446"/>
      <c r="AO113" s="499"/>
      <c r="AP113" s="540">
        <v>3.4</v>
      </c>
      <c r="AQ113" s="548"/>
      <c r="AR113" s="548"/>
      <c r="AS113" s="548"/>
      <c r="AT113" s="558"/>
      <c r="AU113" s="570"/>
      <c r="AV113" s="579"/>
      <c r="AW113" s="579"/>
      <c r="AX113" s="579"/>
      <c r="AY113" s="579"/>
      <c r="AZ113" s="425" t="s">
        <v>204</v>
      </c>
      <c r="BA113" s="378"/>
      <c r="BB113" s="378"/>
      <c r="BC113" s="378"/>
      <c r="BD113" s="378"/>
      <c r="BE113" s="378"/>
      <c r="BF113" s="378"/>
      <c r="BG113" s="378"/>
      <c r="BH113" s="378"/>
      <c r="BI113" s="378"/>
      <c r="BJ113" s="378"/>
      <c r="BK113" s="378"/>
      <c r="BL113" s="378"/>
      <c r="BM113" s="378"/>
      <c r="BN113" s="378"/>
      <c r="BO113" s="378"/>
      <c r="BP113" s="472"/>
      <c r="BQ113" s="634">
        <v>139003</v>
      </c>
      <c r="BR113" s="642"/>
      <c r="BS113" s="642"/>
      <c r="BT113" s="642"/>
      <c r="BU113" s="642"/>
      <c r="BV113" s="642">
        <v>95985</v>
      </c>
      <c r="BW113" s="642"/>
      <c r="BX113" s="642"/>
      <c r="BY113" s="642"/>
      <c r="BZ113" s="642"/>
      <c r="CA113" s="642">
        <v>69067</v>
      </c>
      <c r="CB113" s="642"/>
      <c r="CC113" s="642"/>
      <c r="CD113" s="642"/>
      <c r="CE113" s="642"/>
      <c r="CF113" s="658">
        <v>1.9</v>
      </c>
      <c r="CG113" s="662"/>
      <c r="CH113" s="662"/>
      <c r="CI113" s="662"/>
      <c r="CJ113" s="662"/>
      <c r="CK113" s="673"/>
      <c r="CL113" s="413"/>
      <c r="CM113" s="425" t="s">
        <v>410</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199</v>
      </c>
      <c r="DH113" s="446"/>
      <c r="DI113" s="446"/>
      <c r="DJ113" s="446"/>
      <c r="DK113" s="499"/>
      <c r="DL113" s="515" t="s">
        <v>199</v>
      </c>
      <c r="DM113" s="446"/>
      <c r="DN113" s="446"/>
      <c r="DO113" s="446"/>
      <c r="DP113" s="499"/>
      <c r="DQ113" s="515" t="s">
        <v>199</v>
      </c>
      <c r="DR113" s="446"/>
      <c r="DS113" s="446"/>
      <c r="DT113" s="446"/>
      <c r="DU113" s="499"/>
      <c r="DV113" s="540" t="s">
        <v>199</v>
      </c>
      <c r="DW113" s="548"/>
      <c r="DX113" s="548"/>
      <c r="DY113" s="548"/>
      <c r="DZ113" s="558"/>
    </row>
    <row r="114" spans="1:130" s="365" customFormat="1" ht="26.25" customHeight="1">
      <c r="A114" s="387"/>
      <c r="B114" s="410"/>
      <c r="C114" s="378" t="s">
        <v>481</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60960</v>
      </c>
      <c r="AB114" s="446"/>
      <c r="AC114" s="446"/>
      <c r="AD114" s="446"/>
      <c r="AE114" s="499"/>
      <c r="AF114" s="515">
        <v>43625</v>
      </c>
      <c r="AG114" s="446"/>
      <c r="AH114" s="446"/>
      <c r="AI114" s="446"/>
      <c r="AJ114" s="499"/>
      <c r="AK114" s="515">
        <v>27372</v>
      </c>
      <c r="AL114" s="446"/>
      <c r="AM114" s="446"/>
      <c r="AN114" s="446"/>
      <c r="AO114" s="499"/>
      <c r="AP114" s="540">
        <v>0.8</v>
      </c>
      <c r="AQ114" s="548"/>
      <c r="AR114" s="548"/>
      <c r="AS114" s="548"/>
      <c r="AT114" s="558"/>
      <c r="AU114" s="570"/>
      <c r="AV114" s="579"/>
      <c r="AW114" s="579"/>
      <c r="AX114" s="579"/>
      <c r="AY114" s="579"/>
      <c r="AZ114" s="425" t="s">
        <v>482</v>
      </c>
      <c r="BA114" s="378"/>
      <c r="BB114" s="378"/>
      <c r="BC114" s="378"/>
      <c r="BD114" s="378"/>
      <c r="BE114" s="378"/>
      <c r="BF114" s="378"/>
      <c r="BG114" s="378"/>
      <c r="BH114" s="378"/>
      <c r="BI114" s="378"/>
      <c r="BJ114" s="378"/>
      <c r="BK114" s="378"/>
      <c r="BL114" s="378"/>
      <c r="BM114" s="378"/>
      <c r="BN114" s="378"/>
      <c r="BO114" s="378"/>
      <c r="BP114" s="472"/>
      <c r="BQ114" s="634">
        <v>674269</v>
      </c>
      <c r="BR114" s="642"/>
      <c r="BS114" s="642"/>
      <c r="BT114" s="642"/>
      <c r="BU114" s="642"/>
      <c r="BV114" s="642">
        <v>652133</v>
      </c>
      <c r="BW114" s="642"/>
      <c r="BX114" s="642"/>
      <c r="BY114" s="642"/>
      <c r="BZ114" s="642"/>
      <c r="CA114" s="642">
        <v>730688</v>
      </c>
      <c r="CB114" s="642"/>
      <c r="CC114" s="642"/>
      <c r="CD114" s="642"/>
      <c r="CE114" s="642"/>
      <c r="CF114" s="658">
        <v>20.3</v>
      </c>
      <c r="CG114" s="662"/>
      <c r="CH114" s="662"/>
      <c r="CI114" s="662"/>
      <c r="CJ114" s="662"/>
      <c r="CK114" s="673"/>
      <c r="CL114" s="413"/>
      <c r="CM114" s="425" t="s">
        <v>483</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199</v>
      </c>
      <c r="DH114" s="446"/>
      <c r="DI114" s="446"/>
      <c r="DJ114" s="446"/>
      <c r="DK114" s="499"/>
      <c r="DL114" s="515" t="s">
        <v>199</v>
      </c>
      <c r="DM114" s="446"/>
      <c r="DN114" s="446"/>
      <c r="DO114" s="446"/>
      <c r="DP114" s="499"/>
      <c r="DQ114" s="515" t="s">
        <v>199</v>
      </c>
      <c r="DR114" s="446"/>
      <c r="DS114" s="446"/>
      <c r="DT114" s="446"/>
      <c r="DU114" s="499"/>
      <c r="DV114" s="540" t="s">
        <v>199</v>
      </c>
      <c r="DW114" s="548"/>
      <c r="DX114" s="548"/>
      <c r="DY114" s="548"/>
      <c r="DZ114" s="558"/>
    </row>
    <row r="115" spans="1:130" s="365" customFormat="1" ht="26.25" customHeight="1">
      <c r="A115" s="387"/>
      <c r="B115" s="410"/>
      <c r="C115" s="378" t="s">
        <v>382</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199</v>
      </c>
      <c r="AB115" s="446"/>
      <c r="AC115" s="446"/>
      <c r="AD115" s="446"/>
      <c r="AE115" s="499"/>
      <c r="AF115" s="515" t="s">
        <v>199</v>
      </c>
      <c r="AG115" s="446"/>
      <c r="AH115" s="446"/>
      <c r="AI115" s="446"/>
      <c r="AJ115" s="499"/>
      <c r="AK115" s="515" t="s">
        <v>199</v>
      </c>
      <c r="AL115" s="446"/>
      <c r="AM115" s="446"/>
      <c r="AN115" s="446"/>
      <c r="AO115" s="499"/>
      <c r="AP115" s="540" t="s">
        <v>199</v>
      </c>
      <c r="AQ115" s="548"/>
      <c r="AR115" s="548"/>
      <c r="AS115" s="548"/>
      <c r="AT115" s="558"/>
      <c r="AU115" s="570"/>
      <c r="AV115" s="579"/>
      <c r="AW115" s="579"/>
      <c r="AX115" s="579"/>
      <c r="AY115" s="579"/>
      <c r="AZ115" s="425" t="s">
        <v>353</v>
      </c>
      <c r="BA115" s="378"/>
      <c r="BB115" s="378"/>
      <c r="BC115" s="378"/>
      <c r="BD115" s="378"/>
      <c r="BE115" s="378"/>
      <c r="BF115" s="378"/>
      <c r="BG115" s="378"/>
      <c r="BH115" s="378"/>
      <c r="BI115" s="378"/>
      <c r="BJ115" s="378"/>
      <c r="BK115" s="378"/>
      <c r="BL115" s="378"/>
      <c r="BM115" s="378"/>
      <c r="BN115" s="378"/>
      <c r="BO115" s="378"/>
      <c r="BP115" s="472"/>
      <c r="BQ115" s="634" t="s">
        <v>199</v>
      </c>
      <c r="BR115" s="642"/>
      <c r="BS115" s="642"/>
      <c r="BT115" s="642"/>
      <c r="BU115" s="642"/>
      <c r="BV115" s="642" t="s">
        <v>199</v>
      </c>
      <c r="BW115" s="642"/>
      <c r="BX115" s="642"/>
      <c r="BY115" s="642"/>
      <c r="BZ115" s="642"/>
      <c r="CA115" s="642" t="s">
        <v>199</v>
      </c>
      <c r="CB115" s="642"/>
      <c r="CC115" s="642"/>
      <c r="CD115" s="642"/>
      <c r="CE115" s="642"/>
      <c r="CF115" s="658" t="s">
        <v>199</v>
      </c>
      <c r="CG115" s="662"/>
      <c r="CH115" s="662"/>
      <c r="CI115" s="662"/>
      <c r="CJ115" s="662"/>
      <c r="CK115" s="673"/>
      <c r="CL115" s="413"/>
      <c r="CM115" s="425" t="s">
        <v>31</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199</v>
      </c>
      <c r="DH115" s="446"/>
      <c r="DI115" s="446"/>
      <c r="DJ115" s="446"/>
      <c r="DK115" s="499"/>
      <c r="DL115" s="515" t="s">
        <v>199</v>
      </c>
      <c r="DM115" s="446"/>
      <c r="DN115" s="446"/>
      <c r="DO115" s="446"/>
      <c r="DP115" s="499"/>
      <c r="DQ115" s="515" t="s">
        <v>199</v>
      </c>
      <c r="DR115" s="446"/>
      <c r="DS115" s="446"/>
      <c r="DT115" s="446"/>
      <c r="DU115" s="499"/>
      <c r="DV115" s="540" t="s">
        <v>199</v>
      </c>
      <c r="DW115" s="548"/>
      <c r="DX115" s="548"/>
      <c r="DY115" s="548"/>
      <c r="DZ115" s="558"/>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v>77</v>
      </c>
      <c r="AB116" s="446"/>
      <c r="AC116" s="446"/>
      <c r="AD116" s="446"/>
      <c r="AE116" s="499"/>
      <c r="AF116" s="515">
        <v>204</v>
      </c>
      <c r="AG116" s="446"/>
      <c r="AH116" s="446"/>
      <c r="AI116" s="446"/>
      <c r="AJ116" s="499"/>
      <c r="AK116" s="515">
        <v>374</v>
      </c>
      <c r="AL116" s="446"/>
      <c r="AM116" s="446"/>
      <c r="AN116" s="446"/>
      <c r="AO116" s="499"/>
      <c r="AP116" s="540">
        <v>0</v>
      </c>
      <c r="AQ116" s="548"/>
      <c r="AR116" s="548"/>
      <c r="AS116" s="548"/>
      <c r="AT116" s="558"/>
      <c r="AU116" s="570"/>
      <c r="AV116" s="579"/>
      <c r="AW116" s="579"/>
      <c r="AX116" s="579"/>
      <c r="AY116" s="579"/>
      <c r="AZ116" s="603" t="s">
        <v>222</v>
      </c>
      <c r="BA116" s="606"/>
      <c r="BB116" s="606"/>
      <c r="BC116" s="606"/>
      <c r="BD116" s="606"/>
      <c r="BE116" s="606"/>
      <c r="BF116" s="606"/>
      <c r="BG116" s="606"/>
      <c r="BH116" s="606"/>
      <c r="BI116" s="606"/>
      <c r="BJ116" s="606"/>
      <c r="BK116" s="606"/>
      <c r="BL116" s="606"/>
      <c r="BM116" s="606"/>
      <c r="BN116" s="606"/>
      <c r="BO116" s="606"/>
      <c r="BP116" s="629"/>
      <c r="BQ116" s="634" t="s">
        <v>199</v>
      </c>
      <c r="BR116" s="642"/>
      <c r="BS116" s="642"/>
      <c r="BT116" s="642"/>
      <c r="BU116" s="642"/>
      <c r="BV116" s="642" t="s">
        <v>199</v>
      </c>
      <c r="BW116" s="642"/>
      <c r="BX116" s="642"/>
      <c r="BY116" s="642"/>
      <c r="BZ116" s="642"/>
      <c r="CA116" s="642" t="s">
        <v>199</v>
      </c>
      <c r="CB116" s="642"/>
      <c r="CC116" s="642"/>
      <c r="CD116" s="642"/>
      <c r="CE116" s="642"/>
      <c r="CF116" s="658" t="s">
        <v>199</v>
      </c>
      <c r="CG116" s="662"/>
      <c r="CH116" s="662"/>
      <c r="CI116" s="662"/>
      <c r="CJ116" s="662"/>
      <c r="CK116" s="673"/>
      <c r="CL116" s="413"/>
      <c r="CM116" s="425" t="s">
        <v>12</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199</v>
      </c>
      <c r="DH116" s="446"/>
      <c r="DI116" s="446"/>
      <c r="DJ116" s="446"/>
      <c r="DK116" s="499"/>
      <c r="DL116" s="515" t="s">
        <v>199</v>
      </c>
      <c r="DM116" s="446"/>
      <c r="DN116" s="446"/>
      <c r="DO116" s="446"/>
      <c r="DP116" s="499"/>
      <c r="DQ116" s="515" t="s">
        <v>199</v>
      </c>
      <c r="DR116" s="446"/>
      <c r="DS116" s="446"/>
      <c r="DT116" s="446"/>
      <c r="DU116" s="499"/>
      <c r="DV116" s="540" t="s">
        <v>199</v>
      </c>
      <c r="DW116" s="548"/>
      <c r="DX116" s="548"/>
      <c r="DY116" s="548"/>
      <c r="DZ116" s="558"/>
    </row>
    <row r="117" spans="1:130" s="365" customFormat="1" ht="26.25" customHeight="1">
      <c r="A117" s="383" t="s">
        <v>276</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331</v>
      </c>
      <c r="Z117" s="469"/>
      <c r="AA117" s="483">
        <v>1010180</v>
      </c>
      <c r="AB117" s="488"/>
      <c r="AC117" s="488"/>
      <c r="AD117" s="488"/>
      <c r="AE117" s="500"/>
      <c r="AF117" s="516">
        <v>1035226</v>
      </c>
      <c r="AG117" s="488"/>
      <c r="AH117" s="488"/>
      <c r="AI117" s="488"/>
      <c r="AJ117" s="500"/>
      <c r="AK117" s="516">
        <v>972521</v>
      </c>
      <c r="AL117" s="488"/>
      <c r="AM117" s="488"/>
      <c r="AN117" s="488"/>
      <c r="AO117" s="500"/>
      <c r="AP117" s="541"/>
      <c r="AQ117" s="549"/>
      <c r="AR117" s="549"/>
      <c r="AS117" s="549"/>
      <c r="AT117" s="559"/>
      <c r="AU117" s="570"/>
      <c r="AV117" s="579"/>
      <c r="AW117" s="579"/>
      <c r="AX117" s="579"/>
      <c r="AY117" s="579"/>
      <c r="AZ117" s="426" t="s">
        <v>484</v>
      </c>
      <c r="BA117" s="428"/>
      <c r="BB117" s="428"/>
      <c r="BC117" s="428"/>
      <c r="BD117" s="428"/>
      <c r="BE117" s="428"/>
      <c r="BF117" s="428"/>
      <c r="BG117" s="428"/>
      <c r="BH117" s="428"/>
      <c r="BI117" s="428"/>
      <c r="BJ117" s="428"/>
      <c r="BK117" s="428"/>
      <c r="BL117" s="428"/>
      <c r="BM117" s="428"/>
      <c r="BN117" s="428"/>
      <c r="BO117" s="428"/>
      <c r="BP117" s="474"/>
      <c r="BQ117" s="634" t="s">
        <v>199</v>
      </c>
      <c r="BR117" s="642"/>
      <c r="BS117" s="642"/>
      <c r="BT117" s="642"/>
      <c r="BU117" s="642"/>
      <c r="BV117" s="642" t="s">
        <v>199</v>
      </c>
      <c r="BW117" s="642"/>
      <c r="BX117" s="642"/>
      <c r="BY117" s="642"/>
      <c r="BZ117" s="642"/>
      <c r="CA117" s="642" t="s">
        <v>199</v>
      </c>
      <c r="CB117" s="642"/>
      <c r="CC117" s="642"/>
      <c r="CD117" s="642"/>
      <c r="CE117" s="642"/>
      <c r="CF117" s="658" t="s">
        <v>199</v>
      </c>
      <c r="CG117" s="662"/>
      <c r="CH117" s="662"/>
      <c r="CI117" s="662"/>
      <c r="CJ117" s="662"/>
      <c r="CK117" s="673"/>
      <c r="CL117" s="413"/>
      <c r="CM117" s="425" t="s">
        <v>344</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199</v>
      </c>
      <c r="DH117" s="446"/>
      <c r="DI117" s="446"/>
      <c r="DJ117" s="446"/>
      <c r="DK117" s="499"/>
      <c r="DL117" s="515" t="s">
        <v>199</v>
      </c>
      <c r="DM117" s="446"/>
      <c r="DN117" s="446"/>
      <c r="DO117" s="446"/>
      <c r="DP117" s="499"/>
      <c r="DQ117" s="515" t="s">
        <v>199</v>
      </c>
      <c r="DR117" s="446"/>
      <c r="DS117" s="446"/>
      <c r="DT117" s="446"/>
      <c r="DU117" s="499"/>
      <c r="DV117" s="540" t="s">
        <v>199</v>
      </c>
      <c r="DW117" s="548"/>
      <c r="DX117" s="548"/>
      <c r="DY117" s="548"/>
      <c r="DZ117" s="558"/>
    </row>
    <row r="118" spans="1:130" s="365" customFormat="1" ht="26.25" customHeight="1">
      <c r="A118" s="383" t="s">
        <v>95</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471</v>
      </c>
      <c r="AB118" s="406"/>
      <c r="AC118" s="406"/>
      <c r="AD118" s="406"/>
      <c r="AE118" s="469"/>
      <c r="AF118" s="480" t="s">
        <v>472</v>
      </c>
      <c r="AG118" s="406"/>
      <c r="AH118" s="406"/>
      <c r="AI118" s="406"/>
      <c r="AJ118" s="469"/>
      <c r="AK118" s="480" t="s">
        <v>187</v>
      </c>
      <c r="AL118" s="406"/>
      <c r="AM118" s="406"/>
      <c r="AN118" s="406"/>
      <c r="AO118" s="469"/>
      <c r="AP118" s="480" t="s">
        <v>474</v>
      </c>
      <c r="AQ118" s="406"/>
      <c r="AR118" s="406"/>
      <c r="AS118" s="406"/>
      <c r="AT118" s="556"/>
      <c r="AU118" s="570"/>
      <c r="AV118" s="579"/>
      <c r="AW118" s="579"/>
      <c r="AX118" s="579"/>
      <c r="AY118" s="579"/>
      <c r="AZ118" s="427" t="s">
        <v>485</v>
      </c>
      <c r="BA118" s="423"/>
      <c r="BB118" s="423"/>
      <c r="BC118" s="423"/>
      <c r="BD118" s="423"/>
      <c r="BE118" s="423"/>
      <c r="BF118" s="423"/>
      <c r="BG118" s="423"/>
      <c r="BH118" s="423"/>
      <c r="BI118" s="423"/>
      <c r="BJ118" s="423"/>
      <c r="BK118" s="423"/>
      <c r="BL118" s="423"/>
      <c r="BM118" s="423"/>
      <c r="BN118" s="423"/>
      <c r="BO118" s="423"/>
      <c r="BP118" s="473"/>
      <c r="BQ118" s="635" t="s">
        <v>199</v>
      </c>
      <c r="BR118" s="643"/>
      <c r="BS118" s="643"/>
      <c r="BT118" s="643"/>
      <c r="BU118" s="643"/>
      <c r="BV118" s="643" t="s">
        <v>199</v>
      </c>
      <c r="BW118" s="643"/>
      <c r="BX118" s="643"/>
      <c r="BY118" s="643"/>
      <c r="BZ118" s="643"/>
      <c r="CA118" s="643" t="s">
        <v>199</v>
      </c>
      <c r="CB118" s="643"/>
      <c r="CC118" s="643"/>
      <c r="CD118" s="643"/>
      <c r="CE118" s="643"/>
      <c r="CF118" s="658" t="s">
        <v>199</v>
      </c>
      <c r="CG118" s="662"/>
      <c r="CH118" s="662"/>
      <c r="CI118" s="662"/>
      <c r="CJ118" s="662"/>
      <c r="CK118" s="673"/>
      <c r="CL118" s="413"/>
      <c r="CM118" s="425" t="s">
        <v>486</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199</v>
      </c>
      <c r="DH118" s="446"/>
      <c r="DI118" s="446"/>
      <c r="DJ118" s="446"/>
      <c r="DK118" s="499"/>
      <c r="DL118" s="515" t="s">
        <v>199</v>
      </c>
      <c r="DM118" s="446"/>
      <c r="DN118" s="446"/>
      <c r="DO118" s="446"/>
      <c r="DP118" s="499"/>
      <c r="DQ118" s="515" t="s">
        <v>199</v>
      </c>
      <c r="DR118" s="446"/>
      <c r="DS118" s="446"/>
      <c r="DT118" s="446"/>
      <c r="DU118" s="499"/>
      <c r="DV118" s="540" t="s">
        <v>199</v>
      </c>
      <c r="DW118" s="548"/>
      <c r="DX118" s="548"/>
      <c r="DY118" s="548"/>
      <c r="DZ118" s="558"/>
    </row>
    <row r="119" spans="1:130" s="365" customFormat="1" ht="26.25" customHeight="1">
      <c r="A119" s="389" t="s">
        <v>393</v>
      </c>
      <c r="B119" s="412"/>
      <c r="C119" s="424" t="s">
        <v>60</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199</v>
      </c>
      <c r="AB119" s="487"/>
      <c r="AC119" s="487"/>
      <c r="AD119" s="487"/>
      <c r="AE119" s="498"/>
      <c r="AF119" s="514" t="s">
        <v>199</v>
      </c>
      <c r="AG119" s="487"/>
      <c r="AH119" s="487"/>
      <c r="AI119" s="487"/>
      <c r="AJ119" s="498"/>
      <c r="AK119" s="514" t="s">
        <v>199</v>
      </c>
      <c r="AL119" s="487"/>
      <c r="AM119" s="487"/>
      <c r="AN119" s="487"/>
      <c r="AO119" s="498"/>
      <c r="AP119" s="539" t="s">
        <v>199</v>
      </c>
      <c r="AQ119" s="547"/>
      <c r="AR119" s="547"/>
      <c r="AS119" s="547"/>
      <c r="AT119" s="557"/>
      <c r="AU119" s="571"/>
      <c r="AV119" s="580"/>
      <c r="AW119" s="580"/>
      <c r="AX119" s="580"/>
      <c r="AY119" s="580"/>
      <c r="AZ119" s="604" t="s">
        <v>276</v>
      </c>
      <c r="BA119" s="604"/>
      <c r="BB119" s="604"/>
      <c r="BC119" s="604"/>
      <c r="BD119" s="604"/>
      <c r="BE119" s="604"/>
      <c r="BF119" s="604"/>
      <c r="BG119" s="604"/>
      <c r="BH119" s="604"/>
      <c r="BI119" s="604"/>
      <c r="BJ119" s="604"/>
      <c r="BK119" s="604"/>
      <c r="BL119" s="604"/>
      <c r="BM119" s="604"/>
      <c r="BN119" s="604"/>
      <c r="BO119" s="468" t="s">
        <v>167</v>
      </c>
      <c r="BP119" s="630"/>
      <c r="BQ119" s="635">
        <v>10128549</v>
      </c>
      <c r="BR119" s="643"/>
      <c r="BS119" s="643"/>
      <c r="BT119" s="643"/>
      <c r="BU119" s="643"/>
      <c r="BV119" s="643">
        <v>10400131</v>
      </c>
      <c r="BW119" s="643"/>
      <c r="BX119" s="643"/>
      <c r="BY119" s="643"/>
      <c r="BZ119" s="643"/>
      <c r="CA119" s="643">
        <v>11101959</v>
      </c>
      <c r="CB119" s="643"/>
      <c r="CC119" s="643"/>
      <c r="CD119" s="643"/>
      <c r="CE119" s="643"/>
      <c r="CF119" s="545"/>
      <c r="CG119" s="553"/>
      <c r="CH119" s="553"/>
      <c r="CI119" s="553"/>
      <c r="CJ119" s="669"/>
      <c r="CK119" s="674"/>
      <c r="CL119" s="414"/>
      <c r="CM119" s="427" t="s">
        <v>487</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199</v>
      </c>
      <c r="DH119" s="489"/>
      <c r="DI119" s="489"/>
      <c r="DJ119" s="489"/>
      <c r="DK119" s="501"/>
      <c r="DL119" s="517" t="s">
        <v>199</v>
      </c>
      <c r="DM119" s="489"/>
      <c r="DN119" s="489"/>
      <c r="DO119" s="489"/>
      <c r="DP119" s="501"/>
      <c r="DQ119" s="517" t="s">
        <v>199</v>
      </c>
      <c r="DR119" s="489"/>
      <c r="DS119" s="489"/>
      <c r="DT119" s="489"/>
      <c r="DU119" s="501"/>
      <c r="DV119" s="714" t="s">
        <v>199</v>
      </c>
      <c r="DW119" s="716"/>
      <c r="DX119" s="716"/>
      <c r="DY119" s="716"/>
      <c r="DZ119" s="723"/>
    </row>
    <row r="120" spans="1:130" s="365" customFormat="1" ht="26.25" customHeight="1">
      <c r="A120" s="390"/>
      <c r="B120" s="413"/>
      <c r="C120" s="425" t="s">
        <v>133</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199</v>
      </c>
      <c r="AB120" s="446"/>
      <c r="AC120" s="446"/>
      <c r="AD120" s="446"/>
      <c r="AE120" s="499"/>
      <c r="AF120" s="515" t="s">
        <v>199</v>
      </c>
      <c r="AG120" s="446"/>
      <c r="AH120" s="446"/>
      <c r="AI120" s="446"/>
      <c r="AJ120" s="499"/>
      <c r="AK120" s="515" t="s">
        <v>199</v>
      </c>
      <c r="AL120" s="446"/>
      <c r="AM120" s="446"/>
      <c r="AN120" s="446"/>
      <c r="AO120" s="499"/>
      <c r="AP120" s="540" t="s">
        <v>199</v>
      </c>
      <c r="AQ120" s="548"/>
      <c r="AR120" s="548"/>
      <c r="AS120" s="548"/>
      <c r="AT120" s="558"/>
      <c r="AU120" s="572" t="s">
        <v>478</v>
      </c>
      <c r="AV120" s="581"/>
      <c r="AW120" s="581"/>
      <c r="AX120" s="581"/>
      <c r="AY120" s="592"/>
      <c r="AZ120" s="424" t="s">
        <v>214</v>
      </c>
      <c r="BA120" s="407"/>
      <c r="BB120" s="407"/>
      <c r="BC120" s="407"/>
      <c r="BD120" s="407"/>
      <c r="BE120" s="407"/>
      <c r="BF120" s="407"/>
      <c r="BG120" s="407"/>
      <c r="BH120" s="407"/>
      <c r="BI120" s="407"/>
      <c r="BJ120" s="407"/>
      <c r="BK120" s="407"/>
      <c r="BL120" s="407"/>
      <c r="BM120" s="407"/>
      <c r="BN120" s="407"/>
      <c r="BO120" s="407"/>
      <c r="BP120" s="470"/>
      <c r="BQ120" s="633">
        <v>4620486</v>
      </c>
      <c r="BR120" s="641"/>
      <c r="BS120" s="641"/>
      <c r="BT120" s="641"/>
      <c r="BU120" s="641"/>
      <c r="BV120" s="641">
        <v>4121785</v>
      </c>
      <c r="BW120" s="641"/>
      <c r="BX120" s="641"/>
      <c r="BY120" s="641"/>
      <c r="BZ120" s="641"/>
      <c r="CA120" s="641">
        <v>3612633</v>
      </c>
      <c r="CB120" s="641"/>
      <c r="CC120" s="641"/>
      <c r="CD120" s="641"/>
      <c r="CE120" s="641"/>
      <c r="CF120" s="657">
        <v>100.5</v>
      </c>
      <c r="CG120" s="661"/>
      <c r="CH120" s="661"/>
      <c r="CI120" s="661"/>
      <c r="CJ120" s="661"/>
      <c r="CK120" s="675" t="s">
        <v>273</v>
      </c>
      <c r="CL120" s="685"/>
      <c r="CM120" s="685"/>
      <c r="CN120" s="685"/>
      <c r="CO120" s="688"/>
      <c r="CP120" s="692" t="s">
        <v>357</v>
      </c>
      <c r="CQ120" s="695"/>
      <c r="CR120" s="695"/>
      <c r="CS120" s="695"/>
      <c r="CT120" s="695"/>
      <c r="CU120" s="695"/>
      <c r="CV120" s="695"/>
      <c r="CW120" s="695"/>
      <c r="CX120" s="695"/>
      <c r="CY120" s="695"/>
      <c r="CZ120" s="695"/>
      <c r="DA120" s="695"/>
      <c r="DB120" s="695"/>
      <c r="DC120" s="695"/>
      <c r="DD120" s="695"/>
      <c r="DE120" s="695"/>
      <c r="DF120" s="698"/>
      <c r="DG120" s="633" t="s">
        <v>199</v>
      </c>
      <c r="DH120" s="641"/>
      <c r="DI120" s="641"/>
      <c r="DJ120" s="641"/>
      <c r="DK120" s="641"/>
      <c r="DL120" s="641">
        <v>822757</v>
      </c>
      <c r="DM120" s="641"/>
      <c r="DN120" s="641"/>
      <c r="DO120" s="641"/>
      <c r="DP120" s="641"/>
      <c r="DQ120" s="641">
        <v>746880</v>
      </c>
      <c r="DR120" s="641"/>
      <c r="DS120" s="641"/>
      <c r="DT120" s="641"/>
      <c r="DU120" s="641"/>
      <c r="DV120" s="712">
        <v>20.8</v>
      </c>
      <c r="DW120" s="712"/>
      <c r="DX120" s="712"/>
      <c r="DY120" s="712"/>
      <c r="DZ120" s="721"/>
    </row>
    <row r="121" spans="1:130" s="365" customFormat="1" ht="26.25" customHeight="1">
      <c r="A121" s="390"/>
      <c r="B121" s="413"/>
      <c r="C121" s="426" t="s">
        <v>136</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199</v>
      </c>
      <c r="AB121" s="446"/>
      <c r="AC121" s="446"/>
      <c r="AD121" s="446"/>
      <c r="AE121" s="499"/>
      <c r="AF121" s="515" t="s">
        <v>199</v>
      </c>
      <c r="AG121" s="446"/>
      <c r="AH121" s="446"/>
      <c r="AI121" s="446"/>
      <c r="AJ121" s="499"/>
      <c r="AK121" s="515" t="s">
        <v>199</v>
      </c>
      <c r="AL121" s="446"/>
      <c r="AM121" s="446"/>
      <c r="AN121" s="446"/>
      <c r="AO121" s="499"/>
      <c r="AP121" s="540" t="s">
        <v>199</v>
      </c>
      <c r="AQ121" s="548"/>
      <c r="AR121" s="548"/>
      <c r="AS121" s="548"/>
      <c r="AT121" s="558"/>
      <c r="AU121" s="573"/>
      <c r="AV121" s="582"/>
      <c r="AW121" s="582"/>
      <c r="AX121" s="582"/>
      <c r="AY121" s="593"/>
      <c r="AZ121" s="425" t="s">
        <v>473</v>
      </c>
      <c r="BA121" s="378"/>
      <c r="BB121" s="378"/>
      <c r="BC121" s="378"/>
      <c r="BD121" s="378"/>
      <c r="BE121" s="378"/>
      <c r="BF121" s="378"/>
      <c r="BG121" s="378"/>
      <c r="BH121" s="378"/>
      <c r="BI121" s="378"/>
      <c r="BJ121" s="378"/>
      <c r="BK121" s="378"/>
      <c r="BL121" s="378"/>
      <c r="BM121" s="378"/>
      <c r="BN121" s="378"/>
      <c r="BO121" s="378"/>
      <c r="BP121" s="472"/>
      <c r="BQ121" s="634">
        <v>249513</v>
      </c>
      <c r="BR121" s="642"/>
      <c r="BS121" s="642"/>
      <c r="BT121" s="642"/>
      <c r="BU121" s="642"/>
      <c r="BV121" s="642">
        <v>314080</v>
      </c>
      <c r="BW121" s="642"/>
      <c r="BX121" s="642"/>
      <c r="BY121" s="642"/>
      <c r="BZ121" s="642"/>
      <c r="CA121" s="642">
        <v>366812</v>
      </c>
      <c r="CB121" s="642"/>
      <c r="CC121" s="642"/>
      <c r="CD121" s="642"/>
      <c r="CE121" s="642"/>
      <c r="CF121" s="658">
        <v>10.199999999999999</v>
      </c>
      <c r="CG121" s="662"/>
      <c r="CH121" s="662"/>
      <c r="CI121" s="662"/>
      <c r="CJ121" s="662"/>
      <c r="CK121" s="676"/>
      <c r="CL121" s="686"/>
      <c r="CM121" s="686"/>
      <c r="CN121" s="686"/>
      <c r="CO121" s="689"/>
      <c r="CP121" s="693" t="s">
        <v>132</v>
      </c>
      <c r="CQ121" s="403"/>
      <c r="CR121" s="403"/>
      <c r="CS121" s="403"/>
      <c r="CT121" s="403"/>
      <c r="CU121" s="403"/>
      <c r="CV121" s="403"/>
      <c r="CW121" s="403"/>
      <c r="CX121" s="403"/>
      <c r="CY121" s="403"/>
      <c r="CZ121" s="403"/>
      <c r="DA121" s="403"/>
      <c r="DB121" s="403"/>
      <c r="DC121" s="403"/>
      <c r="DD121" s="403"/>
      <c r="DE121" s="403"/>
      <c r="DF121" s="699"/>
      <c r="DG121" s="634">
        <v>182435</v>
      </c>
      <c r="DH121" s="642"/>
      <c r="DI121" s="642"/>
      <c r="DJ121" s="642"/>
      <c r="DK121" s="642"/>
      <c r="DL121" s="642">
        <v>237357</v>
      </c>
      <c r="DM121" s="642"/>
      <c r="DN121" s="642"/>
      <c r="DO121" s="642"/>
      <c r="DP121" s="642"/>
      <c r="DQ121" s="642">
        <v>376768</v>
      </c>
      <c r="DR121" s="642"/>
      <c r="DS121" s="642"/>
      <c r="DT121" s="642"/>
      <c r="DU121" s="642"/>
      <c r="DV121" s="713">
        <v>10.5</v>
      </c>
      <c r="DW121" s="713"/>
      <c r="DX121" s="713"/>
      <c r="DY121" s="713"/>
      <c r="DZ121" s="722"/>
    </row>
    <row r="122" spans="1:130" s="365" customFormat="1" ht="26.25" customHeight="1">
      <c r="A122" s="390"/>
      <c r="B122" s="413"/>
      <c r="C122" s="425" t="s">
        <v>483</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199</v>
      </c>
      <c r="AB122" s="446"/>
      <c r="AC122" s="446"/>
      <c r="AD122" s="446"/>
      <c r="AE122" s="499"/>
      <c r="AF122" s="515" t="s">
        <v>199</v>
      </c>
      <c r="AG122" s="446"/>
      <c r="AH122" s="446"/>
      <c r="AI122" s="446"/>
      <c r="AJ122" s="499"/>
      <c r="AK122" s="515" t="s">
        <v>199</v>
      </c>
      <c r="AL122" s="446"/>
      <c r="AM122" s="446"/>
      <c r="AN122" s="446"/>
      <c r="AO122" s="499"/>
      <c r="AP122" s="540" t="s">
        <v>199</v>
      </c>
      <c r="AQ122" s="548"/>
      <c r="AR122" s="548"/>
      <c r="AS122" s="548"/>
      <c r="AT122" s="558"/>
      <c r="AU122" s="573"/>
      <c r="AV122" s="582"/>
      <c r="AW122" s="582"/>
      <c r="AX122" s="582"/>
      <c r="AY122" s="593"/>
      <c r="AZ122" s="427" t="s">
        <v>306</v>
      </c>
      <c r="BA122" s="423"/>
      <c r="BB122" s="423"/>
      <c r="BC122" s="423"/>
      <c r="BD122" s="423"/>
      <c r="BE122" s="423"/>
      <c r="BF122" s="423"/>
      <c r="BG122" s="423"/>
      <c r="BH122" s="423"/>
      <c r="BI122" s="423"/>
      <c r="BJ122" s="423"/>
      <c r="BK122" s="423"/>
      <c r="BL122" s="423"/>
      <c r="BM122" s="423"/>
      <c r="BN122" s="423"/>
      <c r="BO122" s="423"/>
      <c r="BP122" s="473"/>
      <c r="BQ122" s="635">
        <v>6073022</v>
      </c>
      <c r="BR122" s="643"/>
      <c r="BS122" s="643"/>
      <c r="BT122" s="643"/>
      <c r="BU122" s="643"/>
      <c r="BV122" s="643">
        <v>6156827</v>
      </c>
      <c r="BW122" s="643"/>
      <c r="BX122" s="643"/>
      <c r="BY122" s="643"/>
      <c r="BZ122" s="643"/>
      <c r="CA122" s="643">
        <v>6460622</v>
      </c>
      <c r="CB122" s="643"/>
      <c r="CC122" s="643"/>
      <c r="CD122" s="643"/>
      <c r="CE122" s="643"/>
      <c r="CF122" s="659">
        <v>179.7</v>
      </c>
      <c r="CG122" s="663"/>
      <c r="CH122" s="663"/>
      <c r="CI122" s="663"/>
      <c r="CJ122" s="663"/>
      <c r="CK122" s="676"/>
      <c r="CL122" s="686"/>
      <c r="CM122" s="686"/>
      <c r="CN122" s="686"/>
      <c r="CO122" s="689"/>
      <c r="CP122" s="693" t="s">
        <v>463</v>
      </c>
      <c r="CQ122" s="403"/>
      <c r="CR122" s="403"/>
      <c r="CS122" s="403"/>
      <c r="CT122" s="403"/>
      <c r="CU122" s="403"/>
      <c r="CV122" s="403"/>
      <c r="CW122" s="403"/>
      <c r="CX122" s="403"/>
      <c r="CY122" s="403"/>
      <c r="CZ122" s="403"/>
      <c r="DA122" s="403"/>
      <c r="DB122" s="403"/>
      <c r="DC122" s="403"/>
      <c r="DD122" s="403"/>
      <c r="DE122" s="403"/>
      <c r="DF122" s="699"/>
      <c r="DG122" s="634" t="s">
        <v>199</v>
      </c>
      <c r="DH122" s="642"/>
      <c r="DI122" s="642"/>
      <c r="DJ122" s="642"/>
      <c r="DK122" s="642"/>
      <c r="DL122" s="642">
        <v>131077</v>
      </c>
      <c r="DM122" s="642"/>
      <c r="DN122" s="642"/>
      <c r="DO122" s="642"/>
      <c r="DP122" s="642"/>
      <c r="DQ122" s="642">
        <v>276171</v>
      </c>
      <c r="DR122" s="642"/>
      <c r="DS122" s="642"/>
      <c r="DT122" s="642"/>
      <c r="DU122" s="642"/>
      <c r="DV122" s="713">
        <v>7.7</v>
      </c>
      <c r="DW122" s="713"/>
      <c r="DX122" s="713"/>
      <c r="DY122" s="713"/>
      <c r="DZ122" s="722"/>
    </row>
    <row r="123" spans="1:130" s="365" customFormat="1" ht="26.25" customHeight="1">
      <c r="A123" s="390"/>
      <c r="B123" s="413"/>
      <c r="C123" s="425" t="s">
        <v>12</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199</v>
      </c>
      <c r="AB123" s="446"/>
      <c r="AC123" s="446"/>
      <c r="AD123" s="446"/>
      <c r="AE123" s="499"/>
      <c r="AF123" s="515" t="s">
        <v>199</v>
      </c>
      <c r="AG123" s="446"/>
      <c r="AH123" s="446"/>
      <c r="AI123" s="446"/>
      <c r="AJ123" s="499"/>
      <c r="AK123" s="515" t="s">
        <v>199</v>
      </c>
      <c r="AL123" s="446"/>
      <c r="AM123" s="446"/>
      <c r="AN123" s="446"/>
      <c r="AO123" s="499"/>
      <c r="AP123" s="540" t="s">
        <v>199</v>
      </c>
      <c r="AQ123" s="548"/>
      <c r="AR123" s="548"/>
      <c r="AS123" s="548"/>
      <c r="AT123" s="558"/>
      <c r="AU123" s="574"/>
      <c r="AV123" s="583"/>
      <c r="AW123" s="583"/>
      <c r="AX123" s="583"/>
      <c r="AY123" s="583"/>
      <c r="AZ123" s="604" t="s">
        <v>276</v>
      </c>
      <c r="BA123" s="604"/>
      <c r="BB123" s="604"/>
      <c r="BC123" s="604"/>
      <c r="BD123" s="604"/>
      <c r="BE123" s="604"/>
      <c r="BF123" s="604"/>
      <c r="BG123" s="604"/>
      <c r="BH123" s="604"/>
      <c r="BI123" s="604"/>
      <c r="BJ123" s="604"/>
      <c r="BK123" s="604"/>
      <c r="BL123" s="604"/>
      <c r="BM123" s="604"/>
      <c r="BN123" s="604"/>
      <c r="BO123" s="468" t="s">
        <v>488</v>
      </c>
      <c r="BP123" s="630"/>
      <c r="BQ123" s="636">
        <v>10943021</v>
      </c>
      <c r="BR123" s="644"/>
      <c r="BS123" s="644"/>
      <c r="BT123" s="644"/>
      <c r="BU123" s="644"/>
      <c r="BV123" s="644">
        <v>10592692</v>
      </c>
      <c r="BW123" s="644"/>
      <c r="BX123" s="644"/>
      <c r="BY123" s="644"/>
      <c r="BZ123" s="644"/>
      <c r="CA123" s="644">
        <v>10440067</v>
      </c>
      <c r="CB123" s="644"/>
      <c r="CC123" s="644"/>
      <c r="CD123" s="644"/>
      <c r="CE123" s="644"/>
      <c r="CF123" s="545"/>
      <c r="CG123" s="553"/>
      <c r="CH123" s="553"/>
      <c r="CI123" s="553"/>
      <c r="CJ123" s="669"/>
      <c r="CK123" s="676"/>
      <c r="CL123" s="686"/>
      <c r="CM123" s="686"/>
      <c r="CN123" s="686"/>
      <c r="CO123" s="689"/>
      <c r="CP123" s="693" t="s">
        <v>459</v>
      </c>
      <c r="CQ123" s="403"/>
      <c r="CR123" s="403"/>
      <c r="CS123" s="403"/>
      <c r="CT123" s="403"/>
      <c r="CU123" s="403"/>
      <c r="CV123" s="403"/>
      <c r="CW123" s="403"/>
      <c r="CX123" s="403"/>
      <c r="CY123" s="403"/>
      <c r="CZ123" s="403"/>
      <c r="DA123" s="403"/>
      <c r="DB123" s="403"/>
      <c r="DC123" s="403"/>
      <c r="DD123" s="403"/>
      <c r="DE123" s="403"/>
      <c r="DF123" s="699"/>
      <c r="DG123" s="482" t="s">
        <v>199</v>
      </c>
      <c r="DH123" s="446"/>
      <c r="DI123" s="446"/>
      <c r="DJ123" s="446"/>
      <c r="DK123" s="499"/>
      <c r="DL123" s="515" t="s">
        <v>199</v>
      </c>
      <c r="DM123" s="446"/>
      <c r="DN123" s="446"/>
      <c r="DO123" s="446"/>
      <c r="DP123" s="499"/>
      <c r="DQ123" s="515" t="s">
        <v>199</v>
      </c>
      <c r="DR123" s="446"/>
      <c r="DS123" s="446"/>
      <c r="DT123" s="446"/>
      <c r="DU123" s="499"/>
      <c r="DV123" s="540" t="s">
        <v>199</v>
      </c>
      <c r="DW123" s="548"/>
      <c r="DX123" s="548"/>
      <c r="DY123" s="548"/>
      <c r="DZ123" s="558"/>
    </row>
    <row r="124" spans="1:130" s="365" customFormat="1" ht="26.25" customHeight="1">
      <c r="A124" s="390"/>
      <c r="B124" s="413"/>
      <c r="C124" s="425" t="s">
        <v>344</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199</v>
      </c>
      <c r="AB124" s="446"/>
      <c r="AC124" s="446"/>
      <c r="AD124" s="446"/>
      <c r="AE124" s="499"/>
      <c r="AF124" s="515" t="s">
        <v>199</v>
      </c>
      <c r="AG124" s="446"/>
      <c r="AH124" s="446"/>
      <c r="AI124" s="446"/>
      <c r="AJ124" s="499"/>
      <c r="AK124" s="515" t="s">
        <v>199</v>
      </c>
      <c r="AL124" s="446"/>
      <c r="AM124" s="446"/>
      <c r="AN124" s="446"/>
      <c r="AO124" s="499"/>
      <c r="AP124" s="540" t="s">
        <v>199</v>
      </c>
      <c r="AQ124" s="548"/>
      <c r="AR124" s="548"/>
      <c r="AS124" s="548"/>
      <c r="AT124" s="558"/>
      <c r="AU124" s="575" t="s">
        <v>489</v>
      </c>
      <c r="AV124" s="584"/>
      <c r="AW124" s="584"/>
      <c r="AX124" s="584"/>
      <c r="AY124" s="584"/>
      <c r="AZ124" s="584"/>
      <c r="BA124" s="584"/>
      <c r="BB124" s="584"/>
      <c r="BC124" s="584"/>
      <c r="BD124" s="584"/>
      <c r="BE124" s="584"/>
      <c r="BF124" s="584"/>
      <c r="BG124" s="584"/>
      <c r="BH124" s="584"/>
      <c r="BI124" s="584"/>
      <c r="BJ124" s="584"/>
      <c r="BK124" s="584"/>
      <c r="BL124" s="584"/>
      <c r="BM124" s="584"/>
      <c r="BN124" s="584"/>
      <c r="BO124" s="584"/>
      <c r="BP124" s="631"/>
      <c r="BQ124" s="637" t="s">
        <v>199</v>
      </c>
      <c r="BR124" s="645"/>
      <c r="BS124" s="645"/>
      <c r="BT124" s="645"/>
      <c r="BU124" s="645"/>
      <c r="BV124" s="645" t="s">
        <v>199</v>
      </c>
      <c r="BW124" s="645"/>
      <c r="BX124" s="645"/>
      <c r="BY124" s="645"/>
      <c r="BZ124" s="645"/>
      <c r="CA124" s="645">
        <v>18.399999999999999</v>
      </c>
      <c r="CB124" s="645"/>
      <c r="CC124" s="645"/>
      <c r="CD124" s="645"/>
      <c r="CE124" s="645"/>
      <c r="CF124" s="546"/>
      <c r="CG124" s="554"/>
      <c r="CH124" s="554"/>
      <c r="CI124" s="554"/>
      <c r="CJ124" s="670"/>
      <c r="CK124" s="677"/>
      <c r="CL124" s="677"/>
      <c r="CM124" s="677"/>
      <c r="CN124" s="677"/>
      <c r="CO124" s="690"/>
      <c r="CP124" s="693" t="s">
        <v>490</v>
      </c>
      <c r="CQ124" s="403"/>
      <c r="CR124" s="403"/>
      <c r="CS124" s="403"/>
      <c r="CT124" s="403"/>
      <c r="CU124" s="403"/>
      <c r="CV124" s="403"/>
      <c r="CW124" s="403"/>
      <c r="CX124" s="403"/>
      <c r="CY124" s="403"/>
      <c r="CZ124" s="403"/>
      <c r="DA124" s="403"/>
      <c r="DB124" s="403"/>
      <c r="DC124" s="403"/>
      <c r="DD124" s="403"/>
      <c r="DE124" s="403"/>
      <c r="DF124" s="699"/>
      <c r="DG124" s="484">
        <v>1239712</v>
      </c>
      <c r="DH124" s="489"/>
      <c r="DI124" s="489"/>
      <c r="DJ124" s="489"/>
      <c r="DK124" s="501"/>
      <c r="DL124" s="517" t="s">
        <v>199</v>
      </c>
      <c r="DM124" s="489"/>
      <c r="DN124" s="489"/>
      <c r="DO124" s="489"/>
      <c r="DP124" s="501"/>
      <c r="DQ124" s="517" t="s">
        <v>199</v>
      </c>
      <c r="DR124" s="489"/>
      <c r="DS124" s="489"/>
      <c r="DT124" s="489"/>
      <c r="DU124" s="501"/>
      <c r="DV124" s="714" t="s">
        <v>199</v>
      </c>
      <c r="DW124" s="716"/>
      <c r="DX124" s="716"/>
      <c r="DY124" s="716"/>
      <c r="DZ124" s="723"/>
    </row>
    <row r="125" spans="1:130" s="365" customFormat="1" ht="26.25" customHeight="1">
      <c r="A125" s="390"/>
      <c r="B125" s="413"/>
      <c r="C125" s="425" t="s">
        <v>486</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199</v>
      </c>
      <c r="AB125" s="446"/>
      <c r="AC125" s="446"/>
      <c r="AD125" s="446"/>
      <c r="AE125" s="499"/>
      <c r="AF125" s="515" t="s">
        <v>199</v>
      </c>
      <c r="AG125" s="446"/>
      <c r="AH125" s="446"/>
      <c r="AI125" s="446"/>
      <c r="AJ125" s="499"/>
      <c r="AK125" s="515" t="s">
        <v>199</v>
      </c>
      <c r="AL125" s="446"/>
      <c r="AM125" s="446"/>
      <c r="AN125" s="446"/>
      <c r="AO125" s="499"/>
      <c r="AP125" s="540" t="s">
        <v>199</v>
      </c>
      <c r="AQ125" s="548"/>
      <c r="AR125" s="548"/>
      <c r="AS125" s="548"/>
      <c r="AT125" s="558"/>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491</v>
      </c>
      <c r="CL125" s="685"/>
      <c r="CM125" s="685"/>
      <c r="CN125" s="685"/>
      <c r="CO125" s="688"/>
      <c r="CP125" s="424" t="s">
        <v>141</v>
      </c>
      <c r="CQ125" s="407"/>
      <c r="CR125" s="407"/>
      <c r="CS125" s="407"/>
      <c r="CT125" s="407"/>
      <c r="CU125" s="407"/>
      <c r="CV125" s="407"/>
      <c r="CW125" s="407"/>
      <c r="CX125" s="407"/>
      <c r="CY125" s="407"/>
      <c r="CZ125" s="407"/>
      <c r="DA125" s="407"/>
      <c r="DB125" s="407"/>
      <c r="DC125" s="407"/>
      <c r="DD125" s="407"/>
      <c r="DE125" s="407"/>
      <c r="DF125" s="470"/>
      <c r="DG125" s="633" t="s">
        <v>199</v>
      </c>
      <c r="DH125" s="641"/>
      <c r="DI125" s="641"/>
      <c r="DJ125" s="641"/>
      <c r="DK125" s="641"/>
      <c r="DL125" s="641" t="s">
        <v>199</v>
      </c>
      <c r="DM125" s="641"/>
      <c r="DN125" s="641"/>
      <c r="DO125" s="641"/>
      <c r="DP125" s="641"/>
      <c r="DQ125" s="641" t="s">
        <v>199</v>
      </c>
      <c r="DR125" s="641"/>
      <c r="DS125" s="641"/>
      <c r="DT125" s="641"/>
      <c r="DU125" s="641"/>
      <c r="DV125" s="712" t="s">
        <v>199</v>
      </c>
      <c r="DW125" s="712"/>
      <c r="DX125" s="712"/>
      <c r="DY125" s="712"/>
      <c r="DZ125" s="721"/>
    </row>
    <row r="126" spans="1:130" s="365" customFormat="1" ht="26.25" customHeight="1">
      <c r="A126" s="390"/>
      <c r="B126" s="413"/>
      <c r="C126" s="425" t="s">
        <v>487</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199</v>
      </c>
      <c r="AB126" s="446"/>
      <c r="AC126" s="446"/>
      <c r="AD126" s="446"/>
      <c r="AE126" s="499"/>
      <c r="AF126" s="515" t="s">
        <v>199</v>
      </c>
      <c r="AG126" s="446"/>
      <c r="AH126" s="446"/>
      <c r="AI126" s="446"/>
      <c r="AJ126" s="499"/>
      <c r="AK126" s="515" t="s">
        <v>199</v>
      </c>
      <c r="AL126" s="446"/>
      <c r="AM126" s="446"/>
      <c r="AN126" s="446"/>
      <c r="AO126" s="499"/>
      <c r="AP126" s="540" t="s">
        <v>199</v>
      </c>
      <c r="AQ126" s="548"/>
      <c r="AR126" s="548"/>
      <c r="AS126" s="548"/>
      <c r="AT126" s="558"/>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5"/>
      <c r="CE126" s="655"/>
      <c r="CF126" s="655"/>
      <c r="CG126" s="378"/>
      <c r="CH126" s="378"/>
      <c r="CI126" s="378"/>
      <c r="CJ126" s="671"/>
      <c r="CK126" s="679"/>
      <c r="CL126" s="686"/>
      <c r="CM126" s="686"/>
      <c r="CN126" s="686"/>
      <c r="CO126" s="689"/>
      <c r="CP126" s="425" t="s">
        <v>427</v>
      </c>
      <c r="CQ126" s="378"/>
      <c r="CR126" s="378"/>
      <c r="CS126" s="378"/>
      <c r="CT126" s="378"/>
      <c r="CU126" s="378"/>
      <c r="CV126" s="378"/>
      <c r="CW126" s="378"/>
      <c r="CX126" s="378"/>
      <c r="CY126" s="378"/>
      <c r="CZ126" s="378"/>
      <c r="DA126" s="378"/>
      <c r="DB126" s="378"/>
      <c r="DC126" s="378"/>
      <c r="DD126" s="378"/>
      <c r="DE126" s="378"/>
      <c r="DF126" s="472"/>
      <c r="DG126" s="634" t="s">
        <v>199</v>
      </c>
      <c r="DH126" s="642"/>
      <c r="DI126" s="642"/>
      <c r="DJ126" s="642"/>
      <c r="DK126" s="642"/>
      <c r="DL126" s="642" t="s">
        <v>199</v>
      </c>
      <c r="DM126" s="642"/>
      <c r="DN126" s="642"/>
      <c r="DO126" s="642"/>
      <c r="DP126" s="642"/>
      <c r="DQ126" s="642" t="s">
        <v>199</v>
      </c>
      <c r="DR126" s="642"/>
      <c r="DS126" s="642"/>
      <c r="DT126" s="642"/>
      <c r="DU126" s="642"/>
      <c r="DV126" s="713" t="s">
        <v>199</v>
      </c>
      <c r="DW126" s="713"/>
      <c r="DX126" s="713"/>
      <c r="DY126" s="713"/>
      <c r="DZ126" s="722"/>
    </row>
    <row r="127" spans="1:130" s="365" customFormat="1" ht="26.25" customHeight="1">
      <c r="A127" s="391"/>
      <c r="B127" s="414"/>
      <c r="C127" s="427" t="s">
        <v>75</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199</v>
      </c>
      <c r="AB127" s="446"/>
      <c r="AC127" s="446"/>
      <c r="AD127" s="446"/>
      <c r="AE127" s="499"/>
      <c r="AF127" s="515" t="s">
        <v>199</v>
      </c>
      <c r="AG127" s="446"/>
      <c r="AH127" s="446"/>
      <c r="AI127" s="446"/>
      <c r="AJ127" s="499"/>
      <c r="AK127" s="515" t="s">
        <v>199</v>
      </c>
      <c r="AL127" s="446"/>
      <c r="AM127" s="446"/>
      <c r="AN127" s="446"/>
      <c r="AO127" s="499"/>
      <c r="AP127" s="540" t="s">
        <v>199</v>
      </c>
      <c r="AQ127" s="548"/>
      <c r="AR127" s="548"/>
      <c r="AS127" s="548"/>
      <c r="AT127" s="558"/>
      <c r="AU127" s="378"/>
      <c r="AV127" s="378"/>
      <c r="AW127" s="378"/>
      <c r="AX127" s="585" t="s">
        <v>494</v>
      </c>
      <c r="AY127" s="594"/>
      <c r="AZ127" s="594"/>
      <c r="BA127" s="594"/>
      <c r="BB127" s="594"/>
      <c r="BC127" s="594"/>
      <c r="BD127" s="594"/>
      <c r="BE127" s="611"/>
      <c r="BF127" s="613" t="s">
        <v>237</v>
      </c>
      <c r="BG127" s="594"/>
      <c r="BH127" s="594"/>
      <c r="BI127" s="594"/>
      <c r="BJ127" s="594"/>
      <c r="BK127" s="594"/>
      <c r="BL127" s="611"/>
      <c r="BM127" s="613" t="s">
        <v>428</v>
      </c>
      <c r="BN127" s="594"/>
      <c r="BO127" s="594"/>
      <c r="BP127" s="594"/>
      <c r="BQ127" s="594"/>
      <c r="BR127" s="594"/>
      <c r="BS127" s="611"/>
      <c r="BT127" s="613" t="s">
        <v>417</v>
      </c>
      <c r="BU127" s="594"/>
      <c r="BV127" s="594"/>
      <c r="BW127" s="594"/>
      <c r="BX127" s="594"/>
      <c r="BY127" s="594"/>
      <c r="BZ127" s="650"/>
      <c r="CA127" s="378"/>
      <c r="CB127" s="378"/>
      <c r="CC127" s="378"/>
      <c r="CD127" s="655"/>
      <c r="CE127" s="655"/>
      <c r="CF127" s="655"/>
      <c r="CG127" s="378"/>
      <c r="CH127" s="378"/>
      <c r="CI127" s="378"/>
      <c r="CJ127" s="671"/>
      <c r="CK127" s="679"/>
      <c r="CL127" s="686"/>
      <c r="CM127" s="686"/>
      <c r="CN127" s="686"/>
      <c r="CO127" s="689"/>
      <c r="CP127" s="425" t="s">
        <v>415</v>
      </c>
      <c r="CQ127" s="378"/>
      <c r="CR127" s="378"/>
      <c r="CS127" s="378"/>
      <c r="CT127" s="378"/>
      <c r="CU127" s="378"/>
      <c r="CV127" s="378"/>
      <c r="CW127" s="378"/>
      <c r="CX127" s="378"/>
      <c r="CY127" s="378"/>
      <c r="CZ127" s="378"/>
      <c r="DA127" s="378"/>
      <c r="DB127" s="378"/>
      <c r="DC127" s="378"/>
      <c r="DD127" s="378"/>
      <c r="DE127" s="378"/>
      <c r="DF127" s="472"/>
      <c r="DG127" s="634" t="s">
        <v>199</v>
      </c>
      <c r="DH127" s="642"/>
      <c r="DI127" s="642"/>
      <c r="DJ127" s="642"/>
      <c r="DK127" s="642"/>
      <c r="DL127" s="642" t="s">
        <v>199</v>
      </c>
      <c r="DM127" s="642"/>
      <c r="DN127" s="642"/>
      <c r="DO127" s="642"/>
      <c r="DP127" s="642"/>
      <c r="DQ127" s="642" t="s">
        <v>199</v>
      </c>
      <c r="DR127" s="642"/>
      <c r="DS127" s="642"/>
      <c r="DT127" s="642"/>
      <c r="DU127" s="642"/>
      <c r="DV127" s="713" t="s">
        <v>199</v>
      </c>
      <c r="DW127" s="713"/>
      <c r="DX127" s="713"/>
      <c r="DY127" s="713"/>
      <c r="DZ127" s="722"/>
    </row>
    <row r="128" spans="1:130" s="365" customFormat="1" ht="26.25" customHeight="1">
      <c r="A128" s="392" t="s">
        <v>495</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8</v>
      </c>
      <c r="X128" s="463"/>
      <c r="Y128" s="463"/>
      <c r="Z128" s="475"/>
      <c r="AA128" s="481">
        <v>38752</v>
      </c>
      <c r="AB128" s="487"/>
      <c r="AC128" s="487"/>
      <c r="AD128" s="487"/>
      <c r="AE128" s="498"/>
      <c r="AF128" s="514">
        <v>27185</v>
      </c>
      <c r="AG128" s="487"/>
      <c r="AH128" s="487"/>
      <c r="AI128" s="487"/>
      <c r="AJ128" s="498"/>
      <c r="AK128" s="514">
        <v>49941</v>
      </c>
      <c r="AL128" s="487"/>
      <c r="AM128" s="487"/>
      <c r="AN128" s="487"/>
      <c r="AO128" s="498"/>
      <c r="AP128" s="542"/>
      <c r="AQ128" s="550"/>
      <c r="AR128" s="550"/>
      <c r="AS128" s="550"/>
      <c r="AT128" s="560"/>
      <c r="AU128" s="378"/>
      <c r="AV128" s="378"/>
      <c r="AW128" s="378"/>
      <c r="AX128" s="384" t="s">
        <v>314</v>
      </c>
      <c r="AY128" s="407"/>
      <c r="AZ128" s="407"/>
      <c r="BA128" s="407"/>
      <c r="BB128" s="407"/>
      <c r="BC128" s="407"/>
      <c r="BD128" s="407"/>
      <c r="BE128" s="470"/>
      <c r="BF128" s="614" t="s">
        <v>199</v>
      </c>
      <c r="BG128" s="618"/>
      <c r="BH128" s="618"/>
      <c r="BI128" s="618"/>
      <c r="BJ128" s="618"/>
      <c r="BK128" s="618"/>
      <c r="BL128" s="624"/>
      <c r="BM128" s="614">
        <v>15</v>
      </c>
      <c r="BN128" s="618"/>
      <c r="BO128" s="618"/>
      <c r="BP128" s="618"/>
      <c r="BQ128" s="618"/>
      <c r="BR128" s="618"/>
      <c r="BS128" s="624"/>
      <c r="BT128" s="614">
        <v>20</v>
      </c>
      <c r="BU128" s="618"/>
      <c r="BV128" s="618"/>
      <c r="BW128" s="618"/>
      <c r="BX128" s="618"/>
      <c r="BY128" s="618"/>
      <c r="BZ128" s="651"/>
      <c r="CA128" s="655"/>
      <c r="CB128" s="655"/>
      <c r="CC128" s="655"/>
      <c r="CD128" s="655"/>
      <c r="CE128" s="655"/>
      <c r="CF128" s="655"/>
      <c r="CG128" s="378"/>
      <c r="CH128" s="378"/>
      <c r="CI128" s="378"/>
      <c r="CJ128" s="671"/>
      <c r="CK128" s="680"/>
      <c r="CL128" s="687"/>
      <c r="CM128" s="687"/>
      <c r="CN128" s="687"/>
      <c r="CO128" s="691"/>
      <c r="CP128" s="694" t="s">
        <v>405</v>
      </c>
      <c r="CQ128" s="381"/>
      <c r="CR128" s="381"/>
      <c r="CS128" s="381"/>
      <c r="CT128" s="381"/>
      <c r="CU128" s="381"/>
      <c r="CV128" s="381"/>
      <c r="CW128" s="381"/>
      <c r="CX128" s="381"/>
      <c r="CY128" s="381"/>
      <c r="CZ128" s="381"/>
      <c r="DA128" s="381"/>
      <c r="DB128" s="381"/>
      <c r="DC128" s="381"/>
      <c r="DD128" s="381"/>
      <c r="DE128" s="381"/>
      <c r="DF128" s="612"/>
      <c r="DG128" s="702" t="s">
        <v>199</v>
      </c>
      <c r="DH128" s="705"/>
      <c r="DI128" s="705"/>
      <c r="DJ128" s="705"/>
      <c r="DK128" s="705"/>
      <c r="DL128" s="705" t="s">
        <v>199</v>
      </c>
      <c r="DM128" s="705"/>
      <c r="DN128" s="705"/>
      <c r="DO128" s="705"/>
      <c r="DP128" s="705"/>
      <c r="DQ128" s="705" t="s">
        <v>199</v>
      </c>
      <c r="DR128" s="705"/>
      <c r="DS128" s="705"/>
      <c r="DT128" s="705"/>
      <c r="DU128" s="705"/>
      <c r="DV128" s="715" t="s">
        <v>199</v>
      </c>
      <c r="DW128" s="715"/>
      <c r="DX128" s="715"/>
      <c r="DY128" s="715"/>
      <c r="DZ128" s="724"/>
    </row>
    <row r="129" spans="1:131" s="365" customFormat="1" ht="26.25" customHeight="1">
      <c r="A129" s="385" t="s">
        <v>170</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238</v>
      </c>
      <c r="X129" s="466"/>
      <c r="Y129" s="466"/>
      <c r="Z129" s="476"/>
      <c r="AA129" s="482">
        <v>4168010</v>
      </c>
      <c r="AB129" s="446"/>
      <c r="AC129" s="446"/>
      <c r="AD129" s="446"/>
      <c r="AE129" s="499"/>
      <c r="AF129" s="515">
        <v>4195876</v>
      </c>
      <c r="AG129" s="446"/>
      <c r="AH129" s="446"/>
      <c r="AI129" s="446"/>
      <c r="AJ129" s="499"/>
      <c r="AK129" s="515">
        <v>4215689</v>
      </c>
      <c r="AL129" s="446"/>
      <c r="AM129" s="446"/>
      <c r="AN129" s="446"/>
      <c r="AO129" s="499"/>
      <c r="AP129" s="543"/>
      <c r="AQ129" s="551"/>
      <c r="AR129" s="551"/>
      <c r="AS129" s="551"/>
      <c r="AT129" s="561"/>
      <c r="AU129" s="577"/>
      <c r="AV129" s="577"/>
      <c r="AW129" s="577"/>
      <c r="AX129" s="586" t="s">
        <v>115</v>
      </c>
      <c r="AY129" s="378"/>
      <c r="AZ129" s="378"/>
      <c r="BA129" s="378"/>
      <c r="BB129" s="378"/>
      <c r="BC129" s="378"/>
      <c r="BD129" s="378"/>
      <c r="BE129" s="472"/>
      <c r="BF129" s="615" t="s">
        <v>199</v>
      </c>
      <c r="BG129" s="619"/>
      <c r="BH129" s="619"/>
      <c r="BI129" s="619"/>
      <c r="BJ129" s="619"/>
      <c r="BK129" s="619"/>
      <c r="BL129" s="625"/>
      <c r="BM129" s="615">
        <v>20</v>
      </c>
      <c r="BN129" s="619"/>
      <c r="BO129" s="619"/>
      <c r="BP129" s="619"/>
      <c r="BQ129" s="619"/>
      <c r="BR129" s="619"/>
      <c r="BS129" s="625"/>
      <c r="BT129" s="615">
        <v>30</v>
      </c>
      <c r="BU129" s="619"/>
      <c r="BV129" s="619"/>
      <c r="BW129" s="619"/>
      <c r="BX129" s="619"/>
      <c r="BY129" s="619"/>
      <c r="BZ129" s="652"/>
      <c r="CA129" s="628"/>
      <c r="CB129" s="628"/>
      <c r="CC129" s="628"/>
      <c r="CD129" s="628"/>
      <c r="CE129" s="628"/>
      <c r="CF129" s="628"/>
      <c r="CG129" s="628"/>
      <c r="CH129" s="628"/>
      <c r="CI129" s="628"/>
      <c r="CJ129" s="628"/>
      <c r="CK129" s="628"/>
      <c r="CL129" s="628"/>
      <c r="CM129" s="628"/>
      <c r="CN129" s="628"/>
      <c r="CO129" s="628"/>
      <c r="CP129" s="628"/>
      <c r="CQ129" s="628"/>
      <c r="CR129" s="628"/>
      <c r="CS129" s="628"/>
      <c r="CT129" s="628"/>
      <c r="CU129" s="628"/>
      <c r="CV129" s="628"/>
      <c r="CW129" s="628"/>
      <c r="CX129" s="628"/>
      <c r="CY129" s="628"/>
      <c r="CZ129" s="628"/>
      <c r="DA129" s="628"/>
      <c r="DB129" s="628"/>
      <c r="DC129" s="628"/>
      <c r="DD129" s="628"/>
      <c r="DE129" s="628"/>
      <c r="DF129" s="628"/>
      <c r="DG129" s="628"/>
      <c r="DH129" s="628"/>
      <c r="DI129" s="628"/>
      <c r="DJ129" s="628"/>
      <c r="DK129" s="628"/>
      <c r="DL129" s="628"/>
      <c r="DM129" s="628"/>
      <c r="DN129" s="628"/>
      <c r="DO129" s="628"/>
      <c r="DP129" s="577"/>
      <c r="DQ129" s="577"/>
      <c r="DR129" s="577"/>
      <c r="DS129" s="577"/>
      <c r="DT129" s="577"/>
      <c r="DU129" s="577"/>
      <c r="DV129" s="577"/>
      <c r="DW129" s="577"/>
      <c r="DX129" s="577"/>
      <c r="DY129" s="577"/>
      <c r="DZ129" s="577"/>
    </row>
    <row r="130" spans="1:131" s="365" customFormat="1" ht="26.25" customHeight="1">
      <c r="A130" s="385" t="s">
        <v>151</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496</v>
      </c>
      <c r="X130" s="466"/>
      <c r="Y130" s="466"/>
      <c r="Z130" s="476"/>
      <c r="AA130" s="482">
        <v>675365</v>
      </c>
      <c r="AB130" s="446"/>
      <c r="AC130" s="446"/>
      <c r="AD130" s="446"/>
      <c r="AE130" s="499"/>
      <c r="AF130" s="515">
        <v>664586</v>
      </c>
      <c r="AG130" s="446"/>
      <c r="AH130" s="446"/>
      <c r="AI130" s="446"/>
      <c r="AJ130" s="499"/>
      <c r="AK130" s="515">
        <v>620712</v>
      </c>
      <c r="AL130" s="446"/>
      <c r="AM130" s="446"/>
      <c r="AN130" s="446"/>
      <c r="AO130" s="499"/>
      <c r="AP130" s="543"/>
      <c r="AQ130" s="551"/>
      <c r="AR130" s="551"/>
      <c r="AS130" s="551"/>
      <c r="AT130" s="561"/>
      <c r="AU130" s="577"/>
      <c r="AV130" s="577"/>
      <c r="AW130" s="577"/>
      <c r="AX130" s="586" t="s">
        <v>139</v>
      </c>
      <c r="AY130" s="378"/>
      <c r="AZ130" s="378"/>
      <c r="BA130" s="378"/>
      <c r="BB130" s="378"/>
      <c r="BC130" s="378"/>
      <c r="BD130" s="378"/>
      <c r="BE130" s="472"/>
      <c r="BF130" s="616">
        <v>8.8000000000000007</v>
      </c>
      <c r="BG130" s="621"/>
      <c r="BH130" s="621"/>
      <c r="BI130" s="621"/>
      <c r="BJ130" s="621"/>
      <c r="BK130" s="621"/>
      <c r="BL130" s="626"/>
      <c r="BM130" s="616">
        <v>25</v>
      </c>
      <c r="BN130" s="621"/>
      <c r="BO130" s="621"/>
      <c r="BP130" s="621"/>
      <c r="BQ130" s="621"/>
      <c r="BR130" s="621"/>
      <c r="BS130" s="626"/>
      <c r="BT130" s="616">
        <v>35</v>
      </c>
      <c r="BU130" s="621"/>
      <c r="BV130" s="621"/>
      <c r="BW130" s="621"/>
      <c r="BX130" s="621"/>
      <c r="BY130" s="621"/>
      <c r="BZ130" s="653"/>
      <c r="CA130" s="628"/>
      <c r="CB130" s="628"/>
      <c r="CC130" s="628"/>
      <c r="CD130" s="628"/>
      <c r="CE130" s="628"/>
      <c r="CF130" s="628"/>
      <c r="CG130" s="628"/>
      <c r="CH130" s="628"/>
      <c r="CI130" s="628"/>
      <c r="CJ130" s="628"/>
      <c r="CK130" s="628"/>
      <c r="CL130" s="628"/>
      <c r="CM130" s="628"/>
      <c r="CN130" s="628"/>
      <c r="CO130" s="628"/>
      <c r="CP130" s="628"/>
      <c r="CQ130" s="628"/>
      <c r="CR130" s="628"/>
      <c r="CS130" s="628"/>
      <c r="CT130" s="628"/>
      <c r="CU130" s="628"/>
      <c r="CV130" s="628"/>
      <c r="CW130" s="628"/>
      <c r="CX130" s="628"/>
      <c r="CY130" s="628"/>
      <c r="CZ130" s="628"/>
      <c r="DA130" s="628"/>
      <c r="DB130" s="628"/>
      <c r="DC130" s="628"/>
      <c r="DD130" s="628"/>
      <c r="DE130" s="628"/>
      <c r="DF130" s="628"/>
      <c r="DG130" s="628"/>
      <c r="DH130" s="628"/>
      <c r="DI130" s="628"/>
      <c r="DJ130" s="628"/>
      <c r="DK130" s="628"/>
      <c r="DL130" s="628"/>
      <c r="DM130" s="628"/>
      <c r="DN130" s="628"/>
      <c r="DO130" s="628"/>
      <c r="DP130" s="577"/>
      <c r="DQ130" s="577"/>
      <c r="DR130" s="577"/>
      <c r="DS130" s="577"/>
      <c r="DT130" s="577"/>
      <c r="DU130" s="577"/>
      <c r="DV130" s="577"/>
      <c r="DW130" s="577"/>
      <c r="DX130" s="577"/>
      <c r="DY130" s="577"/>
      <c r="DZ130" s="577"/>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173</v>
      </c>
      <c r="X131" s="467"/>
      <c r="Y131" s="467"/>
      <c r="Z131" s="477"/>
      <c r="AA131" s="484">
        <v>3492645</v>
      </c>
      <c r="AB131" s="489"/>
      <c r="AC131" s="489"/>
      <c r="AD131" s="489"/>
      <c r="AE131" s="501"/>
      <c r="AF131" s="517">
        <v>3531290</v>
      </c>
      <c r="AG131" s="489"/>
      <c r="AH131" s="489"/>
      <c r="AI131" s="489"/>
      <c r="AJ131" s="501"/>
      <c r="AK131" s="517">
        <v>3594977</v>
      </c>
      <c r="AL131" s="489"/>
      <c r="AM131" s="489"/>
      <c r="AN131" s="489"/>
      <c r="AO131" s="501"/>
      <c r="AP131" s="544"/>
      <c r="AQ131" s="552"/>
      <c r="AR131" s="552"/>
      <c r="AS131" s="552"/>
      <c r="AT131" s="562"/>
      <c r="AU131" s="577"/>
      <c r="AV131" s="577"/>
      <c r="AW131" s="577"/>
      <c r="AX131" s="587" t="s">
        <v>58</v>
      </c>
      <c r="AY131" s="381"/>
      <c r="AZ131" s="381"/>
      <c r="BA131" s="381"/>
      <c r="BB131" s="381"/>
      <c r="BC131" s="381"/>
      <c r="BD131" s="381"/>
      <c r="BE131" s="612"/>
      <c r="BF131" s="617">
        <v>18.399999999999999</v>
      </c>
      <c r="BG131" s="620"/>
      <c r="BH131" s="620"/>
      <c r="BI131" s="620"/>
      <c r="BJ131" s="620"/>
      <c r="BK131" s="620"/>
      <c r="BL131" s="627"/>
      <c r="BM131" s="617">
        <v>350</v>
      </c>
      <c r="BN131" s="620"/>
      <c r="BO131" s="620"/>
      <c r="BP131" s="620"/>
      <c r="BQ131" s="620"/>
      <c r="BR131" s="620"/>
      <c r="BS131" s="627"/>
      <c r="BT131" s="648"/>
      <c r="BU131" s="649"/>
      <c r="BV131" s="649"/>
      <c r="BW131" s="649"/>
      <c r="BX131" s="649"/>
      <c r="BY131" s="649"/>
      <c r="BZ131" s="654"/>
      <c r="CA131" s="628"/>
      <c r="CB131" s="628"/>
      <c r="CC131" s="628"/>
      <c r="CD131" s="628"/>
      <c r="CE131" s="628"/>
      <c r="CF131" s="628"/>
      <c r="CG131" s="628"/>
      <c r="CH131" s="628"/>
      <c r="CI131" s="628"/>
      <c r="CJ131" s="628"/>
      <c r="CK131" s="628"/>
      <c r="CL131" s="628"/>
      <c r="CM131" s="628"/>
      <c r="CN131" s="628"/>
      <c r="CO131" s="628"/>
      <c r="CP131" s="628"/>
      <c r="CQ131" s="628"/>
      <c r="CR131" s="628"/>
      <c r="CS131" s="628"/>
      <c r="CT131" s="628"/>
      <c r="CU131" s="628"/>
      <c r="CV131" s="628"/>
      <c r="CW131" s="628"/>
      <c r="CX131" s="628"/>
      <c r="CY131" s="628"/>
      <c r="CZ131" s="628"/>
      <c r="DA131" s="628"/>
      <c r="DB131" s="628"/>
      <c r="DC131" s="628"/>
      <c r="DD131" s="628"/>
      <c r="DE131" s="628"/>
      <c r="DF131" s="628"/>
      <c r="DG131" s="628"/>
      <c r="DH131" s="628"/>
      <c r="DI131" s="628"/>
      <c r="DJ131" s="628"/>
      <c r="DK131" s="628"/>
      <c r="DL131" s="628"/>
      <c r="DM131" s="628"/>
      <c r="DN131" s="628"/>
      <c r="DO131" s="628"/>
      <c r="DP131" s="577"/>
      <c r="DQ131" s="577"/>
      <c r="DR131" s="577"/>
      <c r="DS131" s="577"/>
      <c r="DT131" s="577"/>
      <c r="DU131" s="577"/>
      <c r="DV131" s="577"/>
      <c r="DW131" s="577"/>
      <c r="DX131" s="577"/>
      <c r="DY131" s="577"/>
      <c r="DZ131" s="577"/>
    </row>
    <row r="132" spans="1:131" s="365" customFormat="1" ht="26.25" customHeight="1">
      <c r="A132" s="394" t="s">
        <v>29</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497</v>
      </c>
      <c r="W132" s="462"/>
      <c r="X132" s="462"/>
      <c r="Y132" s="462"/>
      <c r="Z132" s="478"/>
      <c r="AA132" s="485">
        <v>8.476756</v>
      </c>
      <c r="AB132" s="490"/>
      <c r="AC132" s="490"/>
      <c r="AD132" s="490"/>
      <c r="AE132" s="502"/>
      <c r="AF132" s="518">
        <v>9.7260489999999997</v>
      </c>
      <c r="AG132" s="490"/>
      <c r="AH132" s="490"/>
      <c r="AI132" s="490"/>
      <c r="AJ132" s="502"/>
      <c r="AK132" s="518">
        <v>8.3969380000000005</v>
      </c>
      <c r="AL132" s="490"/>
      <c r="AM132" s="490"/>
      <c r="AN132" s="490"/>
      <c r="AO132" s="502"/>
      <c r="AP132" s="545"/>
      <c r="AQ132" s="553"/>
      <c r="AR132" s="553"/>
      <c r="AS132" s="553"/>
      <c r="AT132" s="563"/>
      <c r="AU132" s="576"/>
      <c r="AV132" s="577"/>
      <c r="AW132" s="577"/>
      <c r="AX132" s="577"/>
      <c r="AY132" s="577"/>
      <c r="AZ132" s="577"/>
      <c r="BA132" s="577"/>
      <c r="BB132" s="577"/>
      <c r="BC132" s="577"/>
      <c r="BD132" s="577"/>
      <c r="BE132" s="577"/>
      <c r="BF132" s="577"/>
      <c r="BG132" s="577"/>
      <c r="BH132" s="577"/>
      <c r="BI132" s="577"/>
      <c r="BJ132" s="577"/>
      <c r="BK132" s="577"/>
      <c r="BL132" s="577"/>
      <c r="BM132" s="577"/>
      <c r="BN132" s="577"/>
      <c r="BO132" s="577"/>
      <c r="BP132" s="577"/>
      <c r="BQ132" s="577"/>
      <c r="BR132" s="577"/>
      <c r="BS132" s="577"/>
      <c r="BT132" s="577"/>
      <c r="BU132" s="577"/>
      <c r="BV132" s="577"/>
      <c r="BW132" s="577"/>
      <c r="BX132" s="577"/>
      <c r="BY132" s="577"/>
      <c r="BZ132" s="577"/>
      <c r="CA132" s="628"/>
      <c r="CB132" s="628"/>
      <c r="CC132" s="628"/>
      <c r="CD132" s="628"/>
      <c r="CE132" s="628"/>
      <c r="CF132" s="628"/>
      <c r="CG132" s="628"/>
      <c r="CH132" s="628"/>
      <c r="CI132" s="628"/>
      <c r="CJ132" s="628"/>
      <c r="CK132" s="628"/>
      <c r="CL132" s="628"/>
      <c r="CM132" s="628"/>
      <c r="CN132" s="628"/>
      <c r="CO132" s="628"/>
      <c r="CP132" s="628"/>
      <c r="CQ132" s="628"/>
      <c r="CR132" s="628"/>
      <c r="CS132" s="628"/>
      <c r="CT132" s="628"/>
      <c r="CU132" s="628"/>
      <c r="CV132" s="628"/>
      <c r="CW132" s="628"/>
      <c r="CX132" s="628"/>
      <c r="CY132" s="628"/>
      <c r="CZ132" s="628"/>
      <c r="DA132" s="628"/>
      <c r="DB132" s="628"/>
      <c r="DC132" s="628"/>
      <c r="DD132" s="628"/>
      <c r="DE132" s="628"/>
      <c r="DF132" s="628"/>
      <c r="DG132" s="628"/>
      <c r="DH132" s="628"/>
      <c r="DI132" s="628"/>
      <c r="DJ132" s="628"/>
      <c r="DK132" s="628"/>
      <c r="DL132" s="628"/>
      <c r="DM132" s="628"/>
      <c r="DN132" s="628"/>
      <c r="DO132" s="628"/>
      <c r="DP132" s="577"/>
      <c r="DQ132" s="577"/>
      <c r="DR132" s="577"/>
      <c r="DS132" s="577"/>
      <c r="DT132" s="577"/>
      <c r="DU132" s="577"/>
      <c r="DV132" s="577"/>
      <c r="DW132" s="577"/>
      <c r="DX132" s="577"/>
      <c r="DY132" s="577"/>
      <c r="DZ132" s="577"/>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81</v>
      </c>
      <c r="W133" s="404"/>
      <c r="X133" s="404"/>
      <c r="Y133" s="404"/>
      <c r="Z133" s="479"/>
      <c r="AA133" s="486">
        <v>8.1999999999999993</v>
      </c>
      <c r="AB133" s="491"/>
      <c r="AC133" s="491"/>
      <c r="AD133" s="491"/>
      <c r="AE133" s="503"/>
      <c r="AF133" s="486">
        <v>8.6999999999999993</v>
      </c>
      <c r="AG133" s="491"/>
      <c r="AH133" s="491"/>
      <c r="AI133" s="491"/>
      <c r="AJ133" s="503"/>
      <c r="AK133" s="486">
        <v>8.8000000000000007</v>
      </c>
      <c r="AL133" s="491"/>
      <c r="AM133" s="491"/>
      <c r="AN133" s="491"/>
      <c r="AO133" s="503"/>
      <c r="AP133" s="546"/>
      <c r="AQ133" s="554"/>
      <c r="AR133" s="554"/>
      <c r="AS133" s="554"/>
      <c r="AT133" s="564"/>
      <c r="AU133" s="577"/>
      <c r="AV133" s="577"/>
      <c r="AW133" s="577"/>
      <c r="AX133" s="577"/>
      <c r="AY133" s="577"/>
      <c r="AZ133" s="577"/>
      <c r="BA133" s="577"/>
      <c r="BB133" s="577"/>
      <c r="BC133" s="577"/>
      <c r="BD133" s="577"/>
      <c r="BE133" s="577"/>
      <c r="BF133" s="577"/>
      <c r="BG133" s="577"/>
      <c r="BH133" s="577"/>
      <c r="BI133" s="577"/>
      <c r="BJ133" s="577"/>
      <c r="BK133" s="577"/>
      <c r="BL133" s="577"/>
      <c r="BM133" s="577"/>
      <c r="BN133" s="628"/>
      <c r="BO133" s="628"/>
      <c r="BP133" s="628"/>
      <c r="BQ133" s="628"/>
      <c r="BR133" s="628"/>
      <c r="BS133" s="628"/>
      <c r="BT133" s="628"/>
      <c r="BU133" s="628"/>
      <c r="BV133" s="628"/>
      <c r="BW133" s="628"/>
      <c r="BX133" s="628"/>
      <c r="BY133" s="628"/>
      <c r="BZ133" s="628"/>
      <c r="CA133" s="628"/>
      <c r="CB133" s="628"/>
      <c r="CC133" s="628"/>
      <c r="CD133" s="628"/>
      <c r="CE133" s="628"/>
      <c r="CF133" s="628"/>
      <c r="CG133" s="628"/>
      <c r="CH133" s="628"/>
      <c r="CI133" s="628"/>
      <c r="CJ133" s="628"/>
      <c r="CK133" s="628"/>
      <c r="CL133" s="628"/>
      <c r="CM133" s="628"/>
      <c r="CN133" s="628"/>
      <c r="CO133" s="628"/>
      <c r="CP133" s="628"/>
      <c r="CQ133" s="628"/>
      <c r="CR133" s="628"/>
      <c r="CS133" s="628"/>
      <c r="CT133" s="628"/>
      <c r="CU133" s="628"/>
      <c r="CV133" s="628"/>
      <c r="CW133" s="628"/>
      <c r="CX133" s="628"/>
      <c r="CY133" s="628"/>
      <c r="CZ133" s="628"/>
      <c r="DA133" s="628"/>
      <c r="DB133" s="628"/>
      <c r="DC133" s="628"/>
      <c r="DD133" s="628"/>
      <c r="DE133" s="628"/>
      <c r="DF133" s="628"/>
      <c r="DG133" s="628"/>
      <c r="DH133" s="628"/>
      <c r="DI133" s="628"/>
      <c r="DJ133" s="628"/>
      <c r="DK133" s="628"/>
      <c r="DL133" s="628"/>
      <c r="DM133" s="628"/>
      <c r="DN133" s="628"/>
      <c r="DO133" s="628"/>
      <c r="DP133" s="577"/>
      <c r="DQ133" s="577"/>
      <c r="DR133" s="577"/>
      <c r="DS133" s="577"/>
      <c r="DT133" s="577"/>
      <c r="DU133" s="577"/>
      <c r="DV133" s="577"/>
      <c r="DW133" s="577"/>
      <c r="DX133" s="577"/>
      <c r="DY133" s="577"/>
      <c r="DZ133" s="577"/>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7"/>
      <c r="AV134" s="577"/>
      <c r="AW134" s="577"/>
      <c r="AX134" s="577"/>
      <c r="AY134" s="577"/>
      <c r="AZ134" s="577"/>
      <c r="BA134" s="577"/>
      <c r="BB134" s="577"/>
      <c r="BC134" s="577"/>
      <c r="BD134" s="577"/>
      <c r="BE134" s="577"/>
      <c r="BF134" s="577"/>
      <c r="BG134" s="577"/>
      <c r="BH134" s="577"/>
      <c r="BI134" s="577"/>
      <c r="BJ134" s="577"/>
      <c r="BK134" s="577"/>
      <c r="BL134" s="577"/>
      <c r="BM134" s="577"/>
      <c r="BN134" s="628"/>
      <c r="BO134" s="628"/>
      <c r="BP134" s="628"/>
      <c r="BQ134" s="628"/>
      <c r="BR134" s="628"/>
      <c r="BS134" s="628"/>
      <c r="BT134" s="628"/>
      <c r="BU134" s="628"/>
      <c r="BV134" s="628"/>
      <c r="BW134" s="628"/>
      <c r="BX134" s="628"/>
      <c r="BY134" s="628"/>
      <c r="BZ134" s="628"/>
      <c r="CA134" s="628"/>
      <c r="CB134" s="628"/>
      <c r="CC134" s="628"/>
      <c r="CD134" s="628"/>
      <c r="CE134" s="628"/>
      <c r="CF134" s="628"/>
      <c r="CG134" s="628"/>
      <c r="CH134" s="628"/>
      <c r="CI134" s="628"/>
      <c r="CJ134" s="628"/>
      <c r="CK134" s="628"/>
      <c r="CL134" s="628"/>
      <c r="CM134" s="628"/>
      <c r="CN134" s="628"/>
      <c r="CO134" s="628"/>
      <c r="CP134" s="628"/>
      <c r="CQ134" s="628"/>
      <c r="CR134" s="628"/>
      <c r="CS134" s="628"/>
      <c r="CT134" s="628"/>
      <c r="CU134" s="628"/>
      <c r="CV134" s="628"/>
      <c r="CW134" s="628"/>
      <c r="CX134" s="628"/>
      <c r="CY134" s="628"/>
      <c r="CZ134" s="628"/>
      <c r="DA134" s="628"/>
      <c r="DB134" s="628"/>
      <c r="DC134" s="628"/>
      <c r="DD134" s="628"/>
      <c r="DE134" s="628"/>
      <c r="DF134" s="628"/>
      <c r="DG134" s="628"/>
      <c r="DH134" s="628"/>
      <c r="DI134" s="628"/>
      <c r="DJ134" s="628"/>
      <c r="DK134" s="628"/>
      <c r="DL134" s="628"/>
      <c r="DM134" s="628"/>
      <c r="DN134" s="628"/>
      <c r="DO134" s="628"/>
      <c r="DP134" s="577"/>
      <c r="DQ134" s="577"/>
      <c r="DR134" s="577"/>
      <c r="DS134" s="577"/>
      <c r="DT134" s="577"/>
      <c r="DU134" s="577"/>
      <c r="DV134" s="577"/>
      <c r="DW134" s="577"/>
      <c r="DX134" s="577"/>
      <c r="DY134" s="577"/>
      <c r="DZ134" s="577"/>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V+FWx/R1t+E2eUl+sWM4l/5vjej5M20G60yhi/eeWB44V1LH/N6kViaaWM4GczuvADNvgFHXbPWWJSXqgbheJg==" saltValue="KPrh1bT++aIFRg0z/ZhyV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9" fitToWidth="1" fitToHeight="1" orientation="portrait"/>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265625" style="725" customWidth="1"/>
    <col min="121" max="121" width="0" style="726" hidden="1" customWidth="1"/>
    <col min="122" max="16384" width="9" style="726" hidden="1" customWidth="1"/>
  </cols>
  <sheetData>
    <row r="1" spans="1:120" ht="13">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726"/>
    </row>
    <row r="17" spans="119:120" ht="13">
      <c r="DP17" s="726"/>
    </row>
    <row r="18" spans="119:120" ht="13"/>
    <row r="19" spans="119:120" ht="13"/>
    <row r="20" spans="119:120" ht="13">
      <c r="DO20" s="726"/>
      <c r="DP20" s="726"/>
    </row>
    <row r="21" spans="119:120" ht="13">
      <c r="DP21" s="726"/>
    </row>
    <row r="22" spans="119:120" ht="13"/>
    <row r="23" spans="119:120" ht="13">
      <c r="DO23" s="726"/>
      <c r="DP23" s="726"/>
    </row>
    <row r="24" spans="119:120" ht="13">
      <c r="DP24" s="726"/>
    </row>
    <row r="25" spans="119:120" ht="13">
      <c r="DP25" s="726"/>
    </row>
    <row r="26" spans="119:120" ht="13">
      <c r="DO26" s="726"/>
      <c r="DP26" s="726"/>
    </row>
    <row r="27" spans="119:120" ht="13"/>
    <row r="28" spans="119:120" ht="13">
      <c r="DO28" s="726"/>
      <c r="DP28" s="726"/>
    </row>
    <row r="29" spans="119:120" ht="13">
      <c r="DP29" s="726"/>
    </row>
    <row r="30" spans="119:120" ht="13"/>
    <row r="31" spans="119:120" ht="13">
      <c r="DO31" s="726"/>
      <c r="DP31" s="726"/>
    </row>
    <row r="32" spans="119:120" ht="13"/>
    <row r="33" spans="98:120" ht="13">
      <c r="DO33" s="726"/>
      <c r="DP33" s="726"/>
    </row>
    <row r="34" spans="98:120" ht="13">
      <c r="DM34" s="726"/>
    </row>
    <row r="35" spans="98:120" ht="13">
      <c r="CT35" s="726"/>
      <c r="CU35" s="726"/>
      <c r="CV35" s="726"/>
      <c r="CY35" s="726"/>
      <c r="CZ35" s="726"/>
      <c r="DA35" s="726"/>
      <c r="DD35" s="726"/>
      <c r="DE35" s="726"/>
      <c r="DF35" s="726"/>
      <c r="DI35" s="726"/>
      <c r="DJ35" s="726"/>
      <c r="DK35" s="726"/>
      <c r="DM35" s="726"/>
      <c r="DN35" s="726"/>
      <c r="DO35" s="726"/>
      <c r="DP35" s="726"/>
    </row>
    <row r="36" spans="98:120" ht="13"/>
    <row r="37" spans="98:120" ht="13">
      <c r="CW37" s="726"/>
      <c r="DB37" s="726"/>
      <c r="DG37" s="726"/>
      <c r="DL37" s="726"/>
      <c r="DP37" s="726"/>
    </row>
    <row r="38" spans="98:120" ht="13">
      <c r="CT38" s="726"/>
      <c r="CU38" s="726"/>
      <c r="CV38" s="726"/>
      <c r="CW38" s="726"/>
      <c r="CY38" s="726"/>
      <c r="CZ38" s="726"/>
      <c r="DA38" s="726"/>
      <c r="DB38" s="726"/>
      <c r="DD38" s="726"/>
      <c r="DE38" s="726"/>
      <c r="DF38" s="726"/>
      <c r="DG38" s="726"/>
      <c r="DI38" s="726"/>
      <c r="DJ38" s="726"/>
      <c r="DK38" s="726"/>
      <c r="DL38" s="726"/>
      <c r="DN38" s="726"/>
      <c r="DO38" s="726"/>
      <c r="DP38" s="726"/>
    </row>
    <row r="39" spans="98:120" ht="13"/>
    <row r="40" spans="98:120" ht="13"/>
    <row r="41" spans="98:120" ht="13"/>
    <row r="42" spans="98:120" ht="13"/>
    <row r="43" spans="98:120" ht="13"/>
    <row r="44" spans="98:120" ht="13"/>
    <row r="45" spans="98:120" ht="13"/>
    <row r="46" spans="98:120" ht="13"/>
    <row r="47" spans="98:120" ht="13"/>
    <row r="48" spans="98:120" ht="13"/>
    <row r="49" spans="22:120" ht="13">
      <c r="DN49" s="726"/>
      <c r="DO49" s="726"/>
      <c r="DP49" s="726"/>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726"/>
      <c r="CS63" s="726"/>
      <c r="CX63" s="726"/>
      <c r="DC63" s="726"/>
      <c r="DH63" s="726"/>
    </row>
    <row r="64" spans="22:120" ht="13">
      <c r="V64" s="726"/>
    </row>
    <row r="65" spans="15:120" ht="13">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ht="13">
      <c r="Q66" s="726"/>
      <c r="S66" s="726"/>
      <c r="U66" s="726"/>
      <c r="DM66" s="726"/>
    </row>
    <row r="67" spans="15:120" ht="13">
      <c r="O67" s="726"/>
      <c r="P67" s="726"/>
      <c r="R67" s="726"/>
      <c r="T67" s="726"/>
      <c r="Y67" s="726"/>
      <c r="CT67" s="726"/>
      <c r="CV67" s="726"/>
      <c r="CW67" s="726"/>
      <c r="CY67" s="726"/>
      <c r="DA67" s="726"/>
      <c r="DB67" s="726"/>
      <c r="DD67" s="726"/>
      <c r="DF67" s="726"/>
      <c r="DG67" s="726"/>
      <c r="DI67" s="726"/>
      <c r="DK67" s="726"/>
      <c r="DL67" s="726"/>
      <c r="DN67" s="726"/>
      <c r="DO67" s="726"/>
      <c r="DP67" s="726"/>
    </row>
    <row r="68" spans="15:120" ht="13"/>
    <row r="69" spans="15:120" ht="13"/>
    <row r="70" spans="15:120" ht="13"/>
    <row r="71" spans="15:120" ht="13"/>
    <row r="72" spans="15:120" ht="13">
      <c r="DP72" s="726"/>
    </row>
    <row r="73" spans="15:120" ht="13">
      <c r="DP73" s="726"/>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726"/>
      <c r="CX96" s="726"/>
      <c r="DC96" s="726"/>
      <c r="DH96" s="726"/>
    </row>
    <row r="97" spans="24:120" ht="13">
      <c r="CS97" s="726"/>
      <c r="CX97" s="726"/>
      <c r="DC97" s="726"/>
      <c r="DH97" s="726"/>
      <c r="DP97" s="725" t="s">
        <v>99</v>
      </c>
    </row>
    <row r="98" spans="24:120" ht="13" hidden="1">
      <c r="CS98" s="726"/>
      <c r="CX98" s="726"/>
      <c r="DC98" s="726"/>
      <c r="DH98" s="726"/>
    </row>
    <row r="99" spans="24:120" ht="13"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t="13" hidden="1">
      <c r="CT103" s="726"/>
      <c r="CV103" s="726"/>
      <c r="CW103" s="726"/>
      <c r="CY103" s="726"/>
      <c r="DA103" s="726"/>
      <c r="DB103" s="726"/>
      <c r="DD103" s="726"/>
      <c r="DF103" s="726"/>
      <c r="DG103" s="726"/>
      <c r="DI103" s="726"/>
      <c r="DK103" s="726"/>
      <c r="DL103" s="726"/>
      <c r="DM103" s="726"/>
      <c r="DN103" s="726"/>
      <c r="DO103" s="726"/>
      <c r="DP103" s="726"/>
    </row>
    <row r="104" spans="24:120" ht="13" hidden="1">
      <c r="CV104" s="726"/>
      <c r="CW104" s="726"/>
      <c r="DA104" s="726"/>
      <c r="DB104" s="726"/>
      <c r="DF104" s="726"/>
      <c r="DG104" s="726"/>
      <c r="DK104" s="726"/>
      <c r="DL104" s="726"/>
      <c r="DN104" s="726"/>
      <c r="DO104" s="726"/>
      <c r="DP104" s="726"/>
    </row>
    <row r="105" spans="24:120" ht="12.75" hidden="1" customHeight="1"/>
  </sheetData>
  <sheetProtection algorithmName="SHA-512" hashValue="1s2F9Stu1PX2xNFOa8hemIqLJXOSm4uIsXFtqbqYzopYnXqsXrRL/ujUwAqaDeS529HpmCoVaoP34yjD5qU1MQ==" saltValue="svFR+TDRaM/38ScwvXLF3Q==" spinCount="100000" sheet="1" objects="1" scenarios="1"/>
  <phoneticPr fontId="5"/>
  <printOptions horizontalCentered="1" verticalCentered="1"/>
  <pageMargins left="0" right="0" top="0" bottom="0" header="0" footer="0"/>
  <pageSetup paperSize="9" scale="31" fitToWidth="1" fitToHeight="1" orientation="portrait"/>
  <headerFooter alignWithMargins="0">
    <oddFooter>&amp;C&amp;P / &amp;N</odd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3281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EBsIvHM9t6sEujd3NdZdFeQ22nZmBfeksHgqrj5zuG7NWdZIeNh+VVi4BypHg+R38d1FwsN/1UISUysD6sfY0Q==" saltValue="LkfkC1FFi0LBvlMiUxqsAQ==" spinCount="100000" sheet="1" objects="1" scenarios="1"/>
  <phoneticPr fontId="5"/>
  <printOptions horizontalCentered="1" verticalCentered="1"/>
  <pageMargins left="0" right="0" top="0" bottom="0" header="0" footer="0"/>
  <pageSetup paperSize="9" fitToWidth="1" fitToHeight="1" orientation="portrait"/>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453125" style="363" customWidth="1"/>
    <col min="37" max="44" width="17" style="363" customWidth="1"/>
    <col min="45" max="45" width="6.08984375" style="727" customWidth="1"/>
    <col min="46" max="46" width="3" style="728" customWidth="1"/>
    <col min="47" max="47" width="19.08984375" style="363" hidden="1" customWidth="1"/>
    <col min="48" max="52" width="12.6328125" style="363" hidden="1" customWidth="1"/>
    <col min="53" max="16384" width="8.6328125" style="363" hidden="1" customWidth="1"/>
  </cols>
  <sheetData>
    <row r="1" spans="1:46" ht="13">
      <c r="AS1" s="739"/>
      <c r="AT1" s="739"/>
    </row>
    <row r="2" spans="1:46" ht="13">
      <c r="AS2" s="739"/>
      <c r="AT2" s="739"/>
    </row>
    <row r="3" spans="1:46" ht="13">
      <c r="AS3" s="739"/>
      <c r="AT3" s="739"/>
    </row>
    <row r="4" spans="1:46" ht="13">
      <c r="AS4" s="739"/>
      <c r="AT4" s="739"/>
    </row>
    <row r="5" spans="1:46" ht="16.5">
      <c r="A5" s="730" t="s">
        <v>498</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ht="13">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309</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86</v>
      </c>
      <c r="AP7" s="797"/>
      <c r="AQ7" s="808" t="s">
        <v>499</v>
      </c>
      <c r="AR7" s="822"/>
    </row>
    <row r="8" spans="1:46" ht="13">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500</v>
      </c>
      <c r="AQ8" s="809" t="s">
        <v>501</v>
      </c>
      <c r="AR8" s="823" t="s">
        <v>502</v>
      </c>
    </row>
    <row r="9" spans="1:46" ht="13">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503</v>
      </c>
      <c r="AL9" s="757"/>
      <c r="AM9" s="757"/>
      <c r="AN9" s="774"/>
      <c r="AO9" s="787">
        <v>1243066</v>
      </c>
      <c r="AP9" s="787">
        <v>259080</v>
      </c>
      <c r="AQ9" s="810">
        <v>186275</v>
      </c>
      <c r="AR9" s="824">
        <v>39.1</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206</v>
      </c>
      <c r="AL10" s="757"/>
      <c r="AM10" s="757"/>
      <c r="AN10" s="774"/>
      <c r="AO10" s="788">
        <v>186779</v>
      </c>
      <c r="AP10" s="788">
        <v>38929</v>
      </c>
      <c r="AQ10" s="811">
        <v>28060</v>
      </c>
      <c r="AR10" s="825">
        <v>38.700000000000003</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403</v>
      </c>
      <c r="AL11" s="757"/>
      <c r="AM11" s="757"/>
      <c r="AN11" s="774"/>
      <c r="AO11" s="788">
        <v>45718</v>
      </c>
      <c r="AP11" s="788">
        <v>9529</v>
      </c>
      <c r="AQ11" s="811">
        <v>7123</v>
      </c>
      <c r="AR11" s="825">
        <v>33.799999999999997</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235</v>
      </c>
      <c r="AL12" s="757"/>
      <c r="AM12" s="757"/>
      <c r="AN12" s="774"/>
      <c r="AO12" s="788" t="s">
        <v>199</v>
      </c>
      <c r="AP12" s="788" t="s">
        <v>199</v>
      </c>
      <c r="AQ12" s="811">
        <v>57</v>
      </c>
      <c r="AR12" s="825" t="s">
        <v>199</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504</v>
      </c>
      <c r="AL13" s="757"/>
      <c r="AM13" s="757"/>
      <c r="AN13" s="774"/>
      <c r="AO13" s="788">
        <v>44161</v>
      </c>
      <c r="AP13" s="788">
        <v>9204</v>
      </c>
      <c r="AQ13" s="811">
        <v>6435</v>
      </c>
      <c r="AR13" s="825">
        <v>43</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505</v>
      </c>
      <c r="AL14" s="757"/>
      <c r="AM14" s="757"/>
      <c r="AN14" s="774"/>
      <c r="AO14" s="788">
        <v>17893</v>
      </c>
      <c r="AP14" s="788">
        <v>3729</v>
      </c>
      <c r="AQ14" s="811">
        <v>3786</v>
      </c>
      <c r="AR14" s="825">
        <v>-1.5</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317</v>
      </c>
      <c r="AL15" s="758"/>
      <c r="AM15" s="758"/>
      <c r="AN15" s="775"/>
      <c r="AO15" s="788">
        <v>-44057</v>
      </c>
      <c r="AP15" s="788">
        <v>-9182</v>
      </c>
      <c r="AQ15" s="811">
        <v>-9323</v>
      </c>
      <c r="AR15" s="825">
        <v>-1.5</v>
      </c>
    </row>
    <row r="16" spans="1:46" ht="13">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276</v>
      </c>
      <c r="AL16" s="758"/>
      <c r="AM16" s="758"/>
      <c r="AN16" s="775"/>
      <c r="AO16" s="788">
        <v>1493560</v>
      </c>
      <c r="AP16" s="788">
        <v>311288</v>
      </c>
      <c r="AQ16" s="811">
        <v>222412</v>
      </c>
      <c r="AR16" s="825">
        <v>40</v>
      </c>
    </row>
    <row r="17" spans="1:46" ht="13">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ht="13">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ht="13">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185</v>
      </c>
      <c r="AL19" s="739"/>
      <c r="AM19" s="739"/>
      <c r="AN19" s="739"/>
      <c r="AO19" s="739"/>
      <c r="AP19" s="739"/>
      <c r="AQ19" s="739"/>
      <c r="AR19" s="739"/>
    </row>
    <row r="20" spans="1:46" ht="13">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506</v>
      </c>
      <c r="AP20" s="799" t="s">
        <v>342</v>
      </c>
      <c r="AQ20" s="812" t="s">
        <v>39</v>
      </c>
      <c r="AR20" s="826"/>
    </row>
    <row r="21" spans="1:46" s="729" customFormat="1" ht="13">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507</v>
      </c>
      <c r="AL21" s="760"/>
      <c r="AM21" s="760"/>
      <c r="AN21" s="777"/>
      <c r="AO21" s="790">
        <v>25.01</v>
      </c>
      <c r="AP21" s="800">
        <v>17.59</v>
      </c>
      <c r="AQ21" s="813">
        <v>7.42</v>
      </c>
      <c r="AR21" s="740"/>
      <c r="AS21" s="832"/>
      <c r="AT21" s="731"/>
    </row>
    <row r="22" spans="1:46" s="729" customFormat="1" ht="13">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508</v>
      </c>
      <c r="AL22" s="760"/>
      <c r="AM22" s="760"/>
      <c r="AN22" s="777"/>
      <c r="AO22" s="791">
        <v>95.3</v>
      </c>
      <c r="AP22" s="801">
        <v>95.9</v>
      </c>
      <c r="AQ22" s="814">
        <v>-0.6</v>
      </c>
      <c r="AR22" s="802"/>
      <c r="AS22" s="832"/>
      <c r="AT22" s="731"/>
    </row>
    <row r="23" spans="1:46" s="729" customFormat="1" ht="13">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ht="13">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ht="13">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ht="13">
      <c r="A26" s="733" t="s">
        <v>509</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ht="13">
      <c r="A27" s="734"/>
      <c r="AO27" s="739"/>
      <c r="AP27" s="739"/>
      <c r="AQ27" s="739"/>
      <c r="AR27" s="739"/>
      <c r="AS27" s="739"/>
      <c r="AT27" s="739"/>
    </row>
    <row r="28" spans="1:46" ht="16.5">
      <c r="A28" s="730" t="s">
        <v>267</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ht="13">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119</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86</v>
      </c>
      <c r="AP30" s="797"/>
      <c r="AQ30" s="808" t="s">
        <v>499</v>
      </c>
      <c r="AR30" s="822"/>
    </row>
    <row r="31" spans="1:46" ht="13">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500</v>
      </c>
      <c r="AQ31" s="809" t="s">
        <v>501</v>
      </c>
      <c r="AR31" s="823" t="s">
        <v>502</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510</v>
      </c>
      <c r="AL32" s="761"/>
      <c r="AM32" s="761"/>
      <c r="AN32" s="778"/>
      <c r="AO32" s="788">
        <v>822427</v>
      </c>
      <c r="AP32" s="788">
        <v>171410</v>
      </c>
      <c r="AQ32" s="815">
        <v>124581</v>
      </c>
      <c r="AR32" s="825">
        <v>37.6</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511</v>
      </c>
      <c r="AL33" s="761"/>
      <c r="AM33" s="761"/>
      <c r="AN33" s="778"/>
      <c r="AO33" s="788" t="s">
        <v>199</v>
      </c>
      <c r="AP33" s="788" t="s">
        <v>199</v>
      </c>
      <c r="AQ33" s="815">
        <v>76</v>
      </c>
      <c r="AR33" s="825" t="s">
        <v>199</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512</v>
      </c>
      <c r="AL34" s="761"/>
      <c r="AM34" s="761"/>
      <c r="AN34" s="778"/>
      <c r="AO34" s="788" t="s">
        <v>199</v>
      </c>
      <c r="AP34" s="788" t="s">
        <v>199</v>
      </c>
      <c r="AQ34" s="815">
        <v>163</v>
      </c>
      <c r="AR34" s="825" t="s">
        <v>199</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513</v>
      </c>
      <c r="AL35" s="761"/>
      <c r="AM35" s="761"/>
      <c r="AN35" s="778"/>
      <c r="AO35" s="788">
        <v>122348</v>
      </c>
      <c r="AP35" s="788">
        <v>25500</v>
      </c>
      <c r="AQ35" s="815">
        <v>24428</v>
      </c>
      <c r="AR35" s="825">
        <v>4.4000000000000004</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33</v>
      </c>
      <c r="AL36" s="761"/>
      <c r="AM36" s="761"/>
      <c r="AN36" s="778"/>
      <c r="AO36" s="788">
        <v>27372</v>
      </c>
      <c r="AP36" s="788">
        <v>5705</v>
      </c>
      <c r="AQ36" s="815">
        <v>4294</v>
      </c>
      <c r="AR36" s="825">
        <v>32.9</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351</v>
      </c>
      <c r="AL37" s="761"/>
      <c r="AM37" s="761"/>
      <c r="AN37" s="778"/>
      <c r="AO37" s="788" t="s">
        <v>199</v>
      </c>
      <c r="AP37" s="788" t="s">
        <v>199</v>
      </c>
      <c r="AQ37" s="815">
        <v>880</v>
      </c>
      <c r="AR37" s="825" t="s">
        <v>199</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514</v>
      </c>
      <c r="AL38" s="762"/>
      <c r="AM38" s="762"/>
      <c r="AN38" s="779"/>
      <c r="AO38" s="792">
        <v>374</v>
      </c>
      <c r="AP38" s="792">
        <v>78</v>
      </c>
      <c r="AQ38" s="816">
        <v>22</v>
      </c>
      <c r="AR38" s="814">
        <v>254.5</v>
      </c>
      <c r="AS38" s="835"/>
    </row>
    <row r="39" spans="1:46" ht="13">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83</v>
      </c>
      <c r="AL39" s="762"/>
      <c r="AM39" s="762"/>
      <c r="AN39" s="779"/>
      <c r="AO39" s="788">
        <v>-49941</v>
      </c>
      <c r="AP39" s="788">
        <v>-10409</v>
      </c>
      <c r="AQ39" s="815">
        <v>-5293</v>
      </c>
      <c r="AR39" s="825">
        <v>96.7</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515</v>
      </c>
      <c r="AL40" s="761"/>
      <c r="AM40" s="761"/>
      <c r="AN40" s="778"/>
      <c r="AO40" s="788">
        <v>-620712</v>
      </c>
      <c r="AP40" s="788">
        <v>-129369</v>
      </c>
      <c r="AQ40" s="815">
        <v>-99375</v>
      </c>
      <c r="AR40" s="825">
        <v>30.2</v>
      </c>
      <c r="AS40" s="835"/>
    </row>
    <row r="41" spans="1:46" ht="13">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394</v>
      </c>
      <c r="AL41" s="763"/>
      <c r="AM41" s="763"/>
      <c r="AN41" s="780"/>
      <c r="AO41" s="788">
        <v>301868</v>
      </c>
      <c r="AP41" s="788">
        <v>62915</v>
      </c>
      <c r="AQ41" s="815">
        <v>49775</v>
      </c>
      <c r="AR41" s="825">
        <v>26.4</v>
      </c>
      <c r="AS41" s="835"/>
    </row>
    <row r="42" spans="1:46" ht="13">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ht="13">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ht="13">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ht="13">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ht="13">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516</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ht="13">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517</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86</v>
      </c>
      <c r="AN49" s="781" t="s">
        <v>447</v>
      </c>
      <c r="AO49" s="793"/>
      <c r="AP49" s="793"/>
      <c r="AQ49" s="793"/>
      <c r="AR49" s="827"/>
    </row>
    <row r="50" spans="1:44" ht="13">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492</v>
      </c>
      <c r="AO50" s="794" t="s">
        <v>493</v>
      </c>
      <c r="AP50" s="805" t="s">
        <v>518</v>
      </c>
      <c r="AQ50" s="818" t="s">
        <v>389</v>
      </c>
      <c r="AR50" s="828" t="s">
        <v>519</v>
      </c>
    </row>
    <row r="51" spans="1:44" ht="13">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480</v>
      </c>
      <c r="AL51" s="764"/>
      <c r="AM51" s="770">
        <v>1193446</v>
      </c>
      <c r="AN51" s="783">
        <v>232958</v>
      </c>
      <c r="AO51" s="795">
        <v>-39.5</v>
      </c>
      <c r="AP51" s="806">
        <v>200194</v>
      </c>
      <c r="AQ51" s="819">
        <v>5.2</v>
      </c>
      <c r="AR51" s="829">
        <v>-44.7</v>
      </c>
    </row>
    <row r="52" spans="1:44" ht="13">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278</v>
      </c>
      <c r="AM52" s="771">
        <v>656946</v>
      </c>
      <c r="AN52" s="784">
        <v>128235</v>
      </c>
      <c r="AO52" s="796">
        <v>-47.3</v>
      </c>
      <c r="AP52" s="807">
        <v>106422</v>
      </c>
      <c r="AQ52" s="820">
        <v>20.100000000000001</v>
      </c>
      <c r="AR52" s="830">
        <v>-67.400000000000006</v>
      </c>
    </row>
    <row r="53" spans="1:44" ht="13">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326</v>
      </c>
      <c r="AL53" s="764"/>
      <c r="AM53" s="770">
        <v>2105706</v>
      </c>
      <c r="AN53" s="783">
        <v>416477</v>
      </c>
      <c r="AO53" s="795">
        <v>78.8</v>
      </c>
      <c r="AP53" s="806">
        <v>196914</v>
      </c>
      <c r="AQ53" s="819">
        <v>-1.6</v>
      </c>
      <c r="AR53" s="829">
        <v>80.400000000000006</v>
      </c>
    </row>
    <row r="54" spans="1:44" ht="13">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278</v>
      </c>
      <c r="AM54" s="771">
        <v>1651986</v>
      </c>
      <c r="AN54" s="784">
        <v>326738</v>
      </c>
      <c r="AO54" s="796">
        <v>154.80000000000001</v>
      </c>
      <c r="AP54" s="807">
        <v>98966</v>
      </c>
      <c r="AQ54" s="820">
        <v>-7</v>
      </c>
      <c r="AR54" s="830">
        <v>161.80000000000001</v>
      </c>
    </row>
    <row r="55" spans="1:44" ht="13">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134</v>
      </c>
      <c r="AL55" s="764"/>
      <c r="AM55" s="770">
        <v>864612</v>
      </c>
      <c r="AN55" s="783">
        <v>174599</v>
      </c>
      <c r="AO55" s="795">
        <v>-58.1</v>
      </c>
      <c r="AP55" s="806">
        <v>204757</v>
      </c>
      <c r="AQ55" s="819">
        <v>4</v>
      </c>
      <c r="AR55" s="829">
        <v>-62.1</v>
      </c>
    </row>
    <row r="56" spans="1:44" ht="13">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278</v>
      </c>
      <c r="AM56" s="771">
        <v>450594</v>
      </c>
      <c r="AN56" s="784">
        <v>90992</v>
      </c>
      <c r="AO56" s="796">
        <v>-72.2</v>
      </c>
      <c r="AP56" s="807">
        <v>106071</v>
      </c>
      <c r="AQ56" s="820">
        <v>7.2</v>
      </c>
      <c r="AR56" s="830">
        <v>-79.400000000000006</v>
      </c>
    </row>
    <row r="57" spans="1:44" ht="13">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520</v>
      </c>
      <c r="AL57" s="764"/>
      <c r="AM57" s="770">
        <v>1195243</v>
      </c>
      <c r="AN57" s="783">
        <v>246493</v>
      </c>
      <c r="AO57" s="795">
        <v>41.2</v>
      </c>
      <c r="AP57" s="806">
        <v>194971</v>
      </c>
      <c r="AQ57" s="819">
        <v>-4.8</v>
      </c>
      <c r="AR57" s="829">
        <v>46</v>
      </c>
    </row>
    <row r="58" spans="1:44" ht="13">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278</v>
      </c>
      <c r="AM58" s="771">
        <v>536688</v>
      </c>
      <c r="AN58" s="784">
        <v>110680</v>
      </c>
      <c r="AO58" s="796">
        <v>21.6</v>
      </c>
      <c r="AP58" s="807">
        <v>105966</v>
      </c>
      <c r="AQ58" s="820">
        <v>-0.1</v>
      </c>
      <c r="AR58" s="830">
        <v>21.7</v>
      </c>
    </row>
    <row r="59" spans="1:44" ht="13">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521</v>
      </c>
      <c r="AL59" s="764"/>
      <c r="AM59" s="770">
        <v>1740228</v>
      </c>
      <c r="AN59" s="783">
        <v>362699</v>
      </c>
      <c r="AO59" s="795">
        <v>47.1</v>
      </c>
      <c r="AP59" s="806">
        <v>224172</v>
      </c>
      <c r="AQ59" s="819">
        <v>15</v>
      </c>
      <c r="AR59" s="829">
        <v>32.1</v>
      </c>
    </row>
    <row r="60" spans="1:44" ht="13">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278</v>
      </c>
      <c r="AM60" s="771">
        <v>1114351</v>
      </c>
      <c r="AN60" s="784">
        <v>232253</v>
      </c>
      <c r="AO60" s="796">
        <v>109.8</v>
      </c>
      <c r="AP60" s="807">
        <v>117611</v>
      </c>
      <c r="AQ60" s="820">
        <v>11</v>
      </c>
      <c r="AR60" s="830">
        <v>98.8</v>
      </c>
    </row>
    <row r="61" spans="1:44" ht="13">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431</v>
      </c>
      <c r="AL61" s="767"/>
      <c r="AM61" s="770">
        <v>1419847</v>
      </c>
      <c r="AN61" s="783">
        <v>286645</v>
      </c>
      <c r="AO61" s="795">
        <v>13.9</v>
      </c>
      <c r="AP61" s="806">
        <v>204202</v>
      </c>
      <c r="AQ61" s="821">
        <v>3.6</v>
      </c>
      <c r="AR61" s="829">
        <v>10.3</v>
      </c>
    </row>
    <row r="62" spans="1:44" ht="13">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278</v>
      </c>
      <c r="AM62" s="771">
        <v>882113</v>
      </c>
      <c r="AN62" s="784">
        <v>177780</v>
      </c>
      <c r="AO62" s="796">
        <v>33.299999999999997</v>
      </c>
      <c r="AP62" s="807">
        <v>107007</v>
      </c>
      <c r="AQ62" s="820">
        <v>6.2</v>
      </c>
      <c r="AR62" s="830">
        <v>27.1</v>
      </c>
    </row>
    <row r="63" spans="1:44" ht="13">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ht="13">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ht="13">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ht="13">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t="13" hidden="1">
      <c r="AK70" s="739"/>
      <c r="AL70" s="739"/>
      <c r="AM70" s="739"/>
      <c r="AN70" s="739"/>
      <c r="AO70" s="739"/>
      <c r="AP70" s="739"/>
      <c r="AQ70" s="739"/>
      <c r="AR70" s="739"/>
    </row>
    <row r="71" spans="1:46" ht="13" hidden="1">
      <c r="AK71" s="739"/>
      <c r="AL71" s="739"/>
      <c r="AM71" s="739"/>
      <c r="AN71" s="739"/>
      <c r="AO71" s="739"/>
      <c r="AP71" s="739"/>
      <c r="AQ71" s="739"/>
      <c r="AR71" s="739"/>
    </row>
    <row r="72" spans="1:46" ht="13" hidden="1">
      <c r="AK72" s="739"/>
      <c r="AL72" s="739"/>
      <c r="AM72" s="739"/>
      <c r="AN72" s="739"/>
      <c r="AO72" s="739"/>
      <c r="AP72" s="739"/>
      <c r="AQ72" s="739"/>
      <c r="AR72" s="739"/>
    </row>
    <row r="73" spans="1:46" ht="13" hidden="1">
      <c r="AK73" s="739"/>
      <c r="AL73" s="739"/>
      <c r="AM73" s="739"/>
      <c r="AN73" s="739"/>
      <c r="AO73" s="739"/>
      <c r="AP73" s="739"/>
      <c r="AQ73" s="739"/>
      <c r="AR73" s="739"/>
    </row>
  </sheetData>
  <sheetProtection algorithmName="SHA-512" hashValue="EaJvWDhwzxyAqZApbPgEOCm+FpGSjKk7EoAfcYH2inUX8NDqsg8q0R3j6xuRaMF1j1B6kU4CrqkE5iQzT6/m7w==" saltValue="u17SZwCowjGBrg145RHABA=="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fitToWidth="1" fitToHeight="1" orientation="portrait"/>
  <headerFooter alignWithMargins="0">
    <oddFooter>&amp;C&amp;P/&amp;N</oddFoot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4531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ht="13">
      <c r="B2" s="726"/>
      <c r="DG2" s="726"/>
    </row>
    <row r="3" spans="2:125" ht="13">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ht="13"/>
    <row r="5" spans="2:125" ht="13"/>
    <row r="6" spans="2:125" ht="13"/>
    <row r="7" spans="2:125" ht="13"/>
    <row r="8" spans="2:125" ht="13"/>
    <row r="9" spans="2:125" ht="13">
      <c r="DU9" s="726"/>
    </row>
    <row r="10" spans="2:125" ht="13"/>
    <row r="11" spans="2:125" ht="13"/>
    <row r="12" spans="2:125" ht="13"/>
    <row r="13" spans="2:125" ht="13"/>
    <row r="14" spans="2:125" ht="13"/>
    <row r="15" spans="2:125" ht="13"/>
    <row r="16" spans="2:125" ht="13"/>
    <row r="17" spans="125:125" ht="13">
      <c r="DU17" s="726"/>
    </row>
    <row r="18" spans="125:125" ht="13"/>
    <row r="19" spans="125:125" ht="13"/>
    <row r="20" spans="125:125" ht="13">
      <c r="DU20" s="726"/>
    </row>
    <row r="21" spans="125:125" ht="13">
      <c r="DU21" s="726"/>
    </row>
    <row r="22" spans="125:125" ht="13"/>
    <row r="23" spans="125:125" ht="13"/>
    <row r="24" spans="125:125" ht="13"/>
    <row r="25" spans="125:125" ht="13"/>
    <row r="26" spans="125:125" ht="13"/>
    <row r="27" spans="125:125" ht="13"/>
    <row r="28" spans="125:125" ht="13">
      <c r="DU28" s="726"/>
    </row>
    <row r="29" spans="125:125" ht="13"/>
    <row r="30" spans="125:125" ht="13"/>
    <row r="31" spans="125:125" ht="13"/>
    <row r="32" spans="125:125" ht="13"/>
    <row r="33" spans="2:125" ht="13">
      <c r="B33" s="726"/>
      <c r="G33" s="726"/>
      <c r="I33" s="726"/>
    </row>
    <row r="34" spans="2:125" ht="13">
      <c r="C34" s="726"/>
      <c r="P34" s="726"/>
      <c r="DE34" s="726"/>
      <c r="DH34" s="726"/>
    </row>
    <row r="35" spans="2:125" ht="13">
      <c r="D35" s="726"/>
      <c r="E35" s="726"/>
      <c r="DG35" s="726"/>
      <c r="DJ35" s="726"/>
      <c r="DP35" s="726"/>
      <c r="DQ35" s="726"/>
      <c r="DR35" s="726"/>
      <c r="DS35" s="726"/>
      <c r="DT35" s="726"/>
      <c r="DU35" s="726"/>
    </row>
    <row r="36" spans="2:125" ht="13">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ht="13">
      <c r="DU37" s="726"/>
    </row>
    <row r="38" spans="2:125" ht="13">
      <c r="DT38" s="726"/>
      <c r="DU38" s="726"/>
    </row>
    <row r="39" spans="2:125" ht="13"/>
    <row r="40" spans="2:125" ht="13">
      <c r="DH40" s="726"/>
    </row>
    <row r="41" spans="2:125" ht="13">
      <c r="DE41" s="726"/>
    </row>
    <row r="42" spans="2:125" ht="13">
      <c r="DG42" s="726"/>
      <c r="DJ42" s="726"/>
    </row>
    <row r="43" spans="2:125" ht="13">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ht="13">
      <c r="DU44" s="726"/>
    </row>
    <row r="45" spans="2:125" ht="13"/>
    <row r="46" spans="2:125" ht="13"/>
    <row r="47" spans="2:125" ht="13"/>
    <row r="48" spans="2:125" ht="13">
      <c r="DT48" s="726"/>
      <c r="DU48" s="726"/>
    </row>
    <row r="49" spans="120:125" ht="13">
      <c r="DU49" s="726"/>
    </row>
    <row r="50" spans="120:125" ht="13">
      <c r="DU50" s="726"/>
    </row>
    <row r="51" spans="120:125" ht="13">
      <c r="DP51" s="726"/>
      <c r="DQ51" s="726"/>
      <c r="DR51" s="726"/>
      <c r="DS51" s="726"/>
      <c r="DT51" s="726"/>
      <c r="DU51" s="726"/>
    </row>
    <row r="52" spans="120:125" ht="13"/>
    <row r="53" spans="120:125" ht="13"/>
    <row r="54" spans="120:125" ht="13">
      <c r="DU54" s="726"/>
    </row>
    <row r="55" spans="120:125" ht="13"/>
    <row r="56" spans="120:125" ht="13"/>
    <row r="57" spans="120:125" ht="13"/>
    <row r="58" spans="120:125" ht="13">
      <c r="DU58" s="726"/>
    </row>
    <row r="59" spans="120:125" ht="13"/>
    <row r="60" spans="120:125" ht="13"/>
    <row r="61" spans="120:125" ht="13"/>
    <row r="62" spans="120:125" ht="13"/>
    <row r="63" spans="120:125" ht="13">
      <c r="DU63" s="726"/>
    </row>
    <row r="64" spans="120:125" ht="13">
      <c r="DT64" s="726"/>
      <c r="DU64" s="726"/>
    </row>
    <row r="65" spans="123:125" ht="13"/>
    <row r="66" spans="123:125" ht="13"/>
    <row r="67" spans="123:125" ht="13"/>
    <row r="68" spans="123:125" ht="13"/>
    <row r="69" spans="123:125" ht="13">
      <c r="DS69" s="726"/>
      <c r="DT69" s="726"/>
      <c r="DU69" s="726"/>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726"/>
    </row>
    <row r="83" spans="116:125" ht="13">
      <c r="DM83" s="726"/>
      <c r="DN83" s="726"/>
      <c r="DO83" s="726"/>
      <c r="DP83" s="726"/>
      <c r="DQ83" s="726"/>
      <c r="DR83" s="726"/>
      <c r="DS83" s="726"/>
      <c r="DT83" s="726"/>
      <c r="DU83" s="726"/>
    </row>
    <row r="84" spans="116:125" ht="13"/>
    <row r="85" spans="116:125" ht="13"/>
    <row r="86" spans="116:125" ht="13"/>
    <row r="87" spans="116:125" ht="13"/>
    <row r="88" spans="116:125" ht="13">
      <c r="DU88" s="726"/>
    </row>
    <row r="89" spans="116:125" ht="13"/>
    <row r="90" spans="116:125" ht="13"/>
    <row r="91" spans="116:125" ht="13"/>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99</v>
      </c>
    </row>
    <row r="121" spans="125:125" ht="13.5" hidden="1" customHeight="1">
      <c r="DU121" s="726"/>
    </row>
  </sheetData>
  <sheetProtection algorithmName="SHA-512" hashValue="0dpE1CFn5luFSoaNhATDp4LM7aYjos5Hl4H00cl8q1U3b0pHKe8qSJkFZ8IDtLOLL8efXqFWVrsApVN0k1+j5g==" saltValue="gWazMwOwlUP6B1jIqL7xBg==" spinCount="100000" sheet="1" objects="1" scenarios="1"/>
  <phoneticPr fontId="5"/>
  <printOptions horizontalCentered="1" verticalCentered="1"/>
  <pageMargins left="0" right="0" top="0.19685039370078741" bottom="0" header="0.39370078740157483" footer="0"/>
  <pageSetup paperSize="9" fitToWidth="1" fitToHeight="1" orientation="portrait"/>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4531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ht="13">
      <c r="B2" s="726"/>
      <c r="T2" s="726"/>
    </row>
    <row r="3" spans="1:125" ht="13">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726"/>
      <c r="G33" s="726"/>
      <c r="I33" s="726"/>
    </row>
    <row r="34" spans="2:125" ht="13">
      <c r="C34" s="726"/>
      <c r="P34" s="726"/>
      <c r="R34" s="726"/>
      <c r="U34" s="726"/>
    </row>
    <row r="35" spans="2:125" ht="13">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ht="13">
      <c r="F36" s="726"/>
      <c r="H36" s="726"/>
      <c r="J36" s="726"/>
      <c r="K36" s="726"/>
      <c r="L36" s="726"/>
      <c r="M36" s="726"/>
      <c r="N36" s="726"/>
      <c r="O36" s="726"/>
      <c r="Q36" s="726"/>
      <c r="S36" s="726"/>
      <c r="V36" s="726"/>
    </row>
    <row r="37" spans="2:125" ht="13"/>
    <row r="38" spans="2:125" ht="13"/>
    <row r="39" spans="2:125" ht="13"/>
    <row r="40" spans="2:125" ht="13">
      <c r="U40" s="726"/>
    </row>
    <row r="41" spans="2:125" ht="13">
      <c r="R41" s="726"/>
    </row>
    <row r="42" spans="2:125" ht="13">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ht="13">
      <c r="Q43" s="726"/>
      <c r="S43" s="726"/>
      <c r="V43" s="726"/>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99</v>
      </c>
    </row>
  </sheetData>
  <sheetProtection algorithmName="SHA-512" hashValue="bbFl1NpXfEvKHZpDAalna5mFNeYhn0SGhRV0WQGD4lNkAOSUe3YP26EFqLpatDZWNuCRXjzjH463+EJmfo4uSQ==" saltValue="agXS4DpL6sXxEabnzSG95A==" spinCount="100000" sheet="1" objects="1" scenarios="1"/>
  <phoneticPr fontId="5"/>
  <printOptions horizontalCentered="1" verticalCentered="1"/>
  <pageMargins left="0" right="0" top="0.19685039370078741" bottom="0" header="0.39370078740157483" footer="0"/>
  <pageSetup paperSize="9" fitToWidth="1" fitToHeight="1" orientation="portrait"/>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6953125" style="363" customWidth="1"/>
    <col min="2" max="16" width="14.63281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5</v>
      </c>
      <c r="C46" s="841"/>
      <c r="D46" s="841"/>
      <c r="E46" s="845" t="s">
        <v>16</v>
      </c>
      <c r="F46" s="849" t="s">
        <v>523</v>
      </c>
      <c r="G46" s="853" t="s">
        <v>524</v>
      </c>
      <c r="H46" s="853" t="s">
        <v>525</v>
      </c>
      <c r="I46" s="853" t="s">
        <v>255</v>
      </c>
      <c r="J46" s="858" t="s">
        <v>526</v>
      </c>
    </row>
    <row r="47" spans="2:10" ht="57.75" customHeight="1">
      <c r="B47" s="838"/>
      <c r="C47" s="842" t="s">
        <v>3</v>
      </c>
      <c r="D47" s="842"/>
      <c r="E47" s="846"/>
      <c r="F47" s="850">
        <v>25.41</v>
      </c>
      <c r="G47" s="854">
        <v>24.41</v>
      </c>
      <c r="H47" s="854">
        <v>24.76</v>
      </c>
      <c r="I47" s="854">
        <v>24.6</v>
      </c>
      <c r="J47" s="859">
        <v>21.87</v>
      </c>
    </row>
    <row r="48" spans="2:10" ht="57.75" customHeight="1">
      <c r="B48" s="839"/>
      <c r="C48" s="843" t="s">
        <v>9</v>
      </c>
      <c r="D48" s="843"/>
      <c r="E48" s="847"/>
      <c r="F48" s="851">
        <v>6.15</v>
      </c>
      <c r="G48" s="855">
        <v>7.8</v>
      </c>
      <c r="H48" s="855">
        <v>6.65</v>
      </c>
      <c r="I48" s="855">
        <v>6.35</v>
      </c>
      <c r="J48" s="860">
        <v>8.94</v>
      </c>
    </row>
    <row r="49" spans="2:10" ht="57.75" customHeight="1">
      <c r="B49" s="840"/>
      <c r="C49" s="844" t="s">
        <v>15</v>
      </c>
      <c r="D49" s="844"/>
      <c r="E49" s="848"/>
      <c r="F49" s="852">
        <v>0.66</v>
      </c>
      <c r="G49" s="856">
        <v>1.89</v>
      </c>
      <c r="H49" s="856" t="s">
        <v>84</v>
      </c>
      <c r="I49" s="856" t="s">
        <v>285</v>
      </c>
      <c r="J49" s="861">
        <v>0</v>
      </c>
    </row>
    <row r="50" spans="2:10" ht="13"/>
  </sheetData>
  <sheetProtection algorithmName="SHA-512" hashValue="C+q96kONsj+lSGCGTv6u3d5weSNUziriwJ72y8JWX2RjPc0rJnKeW5nPErbD5oPSQrGUHe9sFtisExWU8CmmgA==" saltValue="gMGYjc4eI8EqEI2mfJvYuw==" spinCount="100000" sheet="1" objects="1" scenarios="1"/>
  <mergeCells count="3">
    <mergeCell ref="C47:E47"/>
    <mergeCell ref="C48:E48"/>
    <mergeCell ref="C49:E49"/>
  </mergeCells>
  <phoneticPr fontId="5"/>
  <printOptions horizontalCentered="1"/>
  <pageMargins left="0" right="0" top="0.19685039370078741" bottom="0" header="0" footer="0"/>
  <pageSetup paperSize="9" fitToWidth="1" fitToHeight="1" orientation="portrait"/>
  <headerFooter alignWithMargins="0">
    <oddFooter>&amp;C&amp;P/&amp;N</oddFooter>
  </headerFooter>
  <drawing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中川　祐志</cp:lastModifiedBy>
  <dcterms:created xsi:type="dcterms:W3CDTF">2026-02-23T04:21:34Z</dcterms:created>
  <dcterms:modified xsi:type="dcterms:W3CDTF">2026-03-12T08:13:59Z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5.0.1.0</vt:lpwstr>
      <vt:lpwstr>5.0.6.0</vt:lpwstr>
    </vt:vector>
  </property>
  <property fmtid="{DCFEDD21-7773-49B2-8022-6FC58DB5260B}" pid="3" name="LastSavedVersion">
    <vt:lpwstr>5.0.6.0</vt:lpwstr>
  </property>
  <property fmtid="{DCFEDD21-7773-49B2-8022-6FC58DB5260B}" pid="4" name="LastSavedDate">
    <vt:filetime>2026-03-12T08:13:59Z</vt:filetime>
  </property>
</Properties>
</file>