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BSVmvgIsL76jzuXf3/4DTThowbptjuHsxgReaxnG3iIKQmGC2NQ7ym8UkXp8jAyl/CEBM7AZF/7PBGWDgs3ow==" workbookSaltValue="kUUYKwJJikC11N3bWlZuR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<sst xmlns="http://schemas.openxmlformats.org/spreadsheetml/2006/main" xmlns:r="http://schemas.openxmlformats.org/officeDocument/2006/relationships" count="114" uniqueCount="114">
  <si>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業種名</t>
    <rPh sb="2" eb="3">
      <t>メイ</t>
    </rPh>
    <phoneticPr fontId="1"/>
  </si>
  <si>
    <t>■</t>
  </si>
  <si>
    <t>普及率(％)</t>
  </si>
  <si>
    <t>類似団体平均(N-2)</t>
  </si>
  <si>
    <t>施設CD</t>
    <rPh sb="0" eb="2">
      <t>シセツ</t>
    </rPh>
    <phoneticPr fontId="1"/>
  </si>
  <si>
    <t>【】</t>
  </si>
  <si>
    <t>全国平均</t>
    <rPh sb="0" eb="2">
      <t>ゼンコク</t>
    </rPh>
    <rPh sb="2" eb="4">
      <t>ヘイキン</t>
    </rPh>
    <phoneticPr fontId="1"/>
  </si>
  <si>
    <t>経営比較分析表（令和6年度決算）</t>
    <rPh sb="8" eb="10">
      <t>レイワ</t>
    </rPh>
    <rPh sb="11" eb="13">
      <t>ネンド</t>
    </rPh>
    <phoneticPr fontId="1"/>
  </si>
  <si>
    <t>人口密度</t>
    <rPh sb="0" eb="2">
      <t>ジンコウ</t>
    </rPh>
    <rPh sb="2" eb="4">
      <t>ミツド</t>
    </rPh>
    <phoneticPr fontId="1"/>
  </si>
  <si>
    <t>⑦施設利用率(％)</t>
    <rPh sb="1" eb="3">
      <t>シセツ</t>
    </rPh>
    <rPh sb="3" eb="6">
      <t>リヨウリツ</t>
    </rPh>
    <phoneticPr fontId="1"/>
  </si>
  <si>
    <t>項番</t>
    <rPh sb="0" eb="2">
      <t>コウバン</t>
    </rPh>
    <phoneticPr fontId="1"/>
  </si>
  <si>
    <t>比率(N-3)</t>
    <rPh sb="0" eb="2">
      <t>ヒリツ</t>
    </rPh>
    <phoneticPr fontId="1"/>
  </si>
  <si>
    <t>令和6年度全国平均</t>
    <rPh sb="0" eb="2">
      <t>レイワ</t>
    </rPh>
    <rPh sb="3" eb="5">
      <t>ネンド</t>
    </rPh>
    <phoneticPr fontId="1"/>
  </si>
  <si>
    <t>業務CD</t>
    <rPh sb="0" eb="2">
      <t>ギョウム</t>
    </rPh>
    <phoneticPr fontId="1"/>
  </si>
  <si>
    <t>事業名</t>
  </si>
  <si>
    <t>管理者の情報</t>
    <rPh sb="0" eb="3">
      <t>カンリシャ</t>
    </rPh>
    <rPh sb="4" eb="6">
      <t>ジョウホウ</t>
    </rPh>
    <phoneticPr fontId="1"/>
  </si>
  <si>
    <t>事業CD</t>
    <rPh sb="0" eb="2">
      <t>ジギョウ</t>
    </rPh>
    <phoneticPr fontId="1"/>
  </si>
  <si>
    <t>業種CD</t>
    <rPh sb="0" eb="2">
      <t>ギョウシュ</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</si>
  <si>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</si>
  <si>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</si>
  <si>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年度</t>
    <rPh sb="0" eb="2">
      <t>ネンド</t>
    </rPh>
    <phoneticPr fontId="1"/>
  </si>
  <si>
    <t>類似団体</t>
    <rPh sb="0" eb="2">
      <t>ルイジ</t>
    </rPh>
    <rPh sb="2" eb="4">
      <t>ダンタイ</t>
    </rPh>
    <phoneticPr fontId="1"/>
  </si>
  <si>
    <t>小項目</t>
    <rPh sb="0" eb="3">
      <t>ショウコウモク</t>
    </rPh>
    <phoneticPr fontId="1"/>
  </si>
  <si>
    <t>1⑥</t>
  </si>
  <si>
    <t>分析欄</t>
    <rPh sb="0" eb="2">
      <t>ブンセキ</t>
    </rPh>
    <rPh sb="2" eb="3">
      <t>ラン</t>
    </rPh>
    <phoneticPr fontId="1"/>
  </si>
  <si>
    <t>資金不足比率(％)</t>
  </si>
  <si>
    <r>
      <t>1か月20ｍ</t>
    </r>
    <r>
      <rPr>
        <b/>
        <vertAlign val="superscript"/>
        <sz val="12"/>
        <color theme="1"/>
        <rFont val="ＭＳ ゴシック"/>
      </rPr>
      <t>3</t>
    </r>
    <r>
      <rPr>
        <b/>
        <sz val="11"/>
        <color theme="1"/>
        <rFont val="ＭＳ ゴシック"/>
      </rPr>
      <t>当たり家庭料金(円)</t>
    </r>
  </si>
  <si>
    <t>1. 経営の健全性・効率性</t>
    <rPh sb="3" eb="5">
      <t>ケイエイ</t>
    </rPh>
    <rPh sb="6" eb="9">
      <t>ケンゼンセイ</t>
    </rPh>
    <rPh sb="10" eb="12">
      <t>コウリツ</t>
    </rPh>
    <rPh sb="12" eb="13">
      <t>セイ</t>
    </rPh>
    <phoneticPr fontId="1"/>
  </si>
  <si>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</si>
  <si>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</si>
  <si>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</si>
  <si>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</si>
  <si>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</si>
  <si>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1①</t>
  </si>
  <si>
    <t>②累積欠損金比率(％)</t>
  </si>
  <si>
    <t>1④</t>
  </si>
  <si>
    <t>2. 老朽化の状況について</t>
  </si>
  <si>
    <t>－</t>
  </si>
  <si>
    <t>1. 経営の健全性・効率性について</t>
  </si>
  <si>
    <t>類似団体区分</t>
    <rPh sb="4" eb="6">
      <t>クブン</t>
    </rPh>
    <phoneticPr fontId="1"/>
  </si>
  <si>
    <t>⑤経費回収率(％)</t>
  </si>
  <si>
    <t>当該団体値（当該値）</t>
    <rPh sb="2" eb="4">
      <t>ダンタイ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</si>
  <si>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</si>
  <si>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</si>
  <si>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</si>
  <si>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</si>
  <si>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1②</t>
  </si>
  <si>
    <t>2①</t>
  </si>
  <si>
    <t>類似団体平均値（平均値）</t>
  </si>
  <si>
    <t>自己資本構成比率(％)</t>
  </si>
  <si>
    <t>1⑦</t>
  </si>
  <si>
    <t>1. 経営の健全性・効率性</t>
  </si>
  <si>
    <t>有収率(％)</t>
    <rPh sb="0" eb="1">
      <t>ユウ</t>
    </rPh>
    <rPh sb="1" eb="3">
      <t>シュウリツ</t>
    </rPh>
    <phoneticPr fontId="1"/>
  </si>
  <si>
    <t>③流動比率(％)</t>
    <rPh sb="1" eb="3">
      <t>リュウドウ</t>
    </rPh>
    <rPh sb="3" eb="5">
      <t>ヒリツ</t>
    </rPh>
    <phoneticPr fontId="1"/>
  </si>
  <si>
    <t>基本情報</t>
    <rPh sb="0" eb="2">
      <t>キホン</t>
    </rPh>
    <rPh sb="2" eb="4">
      <t>ジョウホウ</t>
    </rPh>
    <phoneticPr fontId="1"/>
  </si>
  <si>
    <t>　R6年度も前年度に続き経常収支比率は100％を維持していますが、一般会計繰入金に依存した経営状況であるため、経営戦略に基づき、人口減少や維持管理費高騰を見込んだ料金改定を実施し、より安定的に事業を展開できるよう事業の見直し・検討を行います。</t>
    <rPh sb="3" eb="5">
      <t>ネンド</t>
    </rPh>
    <rPh sb="6" eb="9">
      <t>ゼンネンド</t>
    </rPh>
    <rPh sb="10" eb="11">
      <t>ツヅ</t>
    </rPh>
    <rPh sb="12" eb="14">
      <t>ケイジョウ</t>
    </rPh>
    <rPh sb="14" eb="16">
      <t>シュウシ</t>
    </rPh>
    <rPh sb="16" eb="18">
      <t>ヒリツ</t>
    </rPh>
    <rPh sb="24" eb="26">
      <t>イジ</t>
    </rPh>
    <rPh sb="33" eb="35">
      <t>イッパン</t>
    </rPh>
    <rPh sb="35" eb="37">
      <t>カイケイ</t>
    </rPh>
    <rPh sb="37" eb="39">
      <t>クリイレ</t>
    </rPh>
    <rPh sb="39" eb="40">
      <t>キン</t>
    </rPh>
    <rPh sb="41" eb="43">
      <t>イゾン</t>
    </rPh>
    <rPh sb="45" eb="47">
      <t>ケイエイ</t>
    </rPh>
    <rPh sb="47" eb="49">
      <t>ジョウキョウ</t>
    </rPh>
    <rPh sb="55" eb="57">
      <t>ケイエイ</t>
    </rPh>
    <rPh sb="57" eb="59">
      <t>センリャク</t>
    </rPh>
    <rPh sb="60" eb="61">
      <t>モト</t>
    </rPh>
    <rPh sb="64" eb="66">
      <t>ジンコウ</t>
    </rPh>
    <rPh sb="66" eb="68">
      <t>ゲンショウ</t>
    </rPh>
    <rPh sb="69" eb="71">
      <t>イジ</t>
    </rPh>
    <rPh sb="71" eb="74">
      <t>カンリヒ</t>
    </rPh>
    <rPh sb="74" eb="76">
      <t>コウトウ</t>
    </rPh>
    <rPh sb="77" eb="79">
      <t>ミコ</t>
    </rPh>
    <rPh sb="81" eb="83">
      <t>リョウキン</t>
    </rPh>
    <rPh sb="83" eb="85">
      <t>カイテイ</t>
    </rPh>
    <rPh sb="86" eb="88">
      <t>ジッシ</t>
    </rPh>
    <rPh sb="106" eb="108">
      <t>ジギョウ</t>
    </rPh>
    <rPh sb="109" eb="111">
      <t>ミナオ</t>
    </rPh>
    <rPh sb="113" eb="115">
      <t>ケントウ</t>
    </rPh>
    <rPh sb="116" eb="117">
      <t>オコナ</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</si>
  <si>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</si>
  <si>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</si>
  <si>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</si>
  <si>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←年数補正</t>
    <rPh sb="1" eb="3">
      <t>ネンスウ</t>
    </rPh>
    <rPh sb="3" eb="5">
      <t>ホセイ</t>
    </rPh>
    <phoneticPr fontId="1"/>
  </si>
  <si>
    <t>都道府県名</t>
    <rPh sb="0" eb="4">
      <t>トドウフケン</t>
    </rPh>
    <rPh sb="4" eb="5">
      <t>メイ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</si>
  <si>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</si>
  <si>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</si>
  <si>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①経常収支比率(％)</t>
  </si>
  <si>
    <t>1③</t>
  </si>
  <si>
    <t>下水道事業(法適用)</t>
    <rPh sb="3" eb="5">
      <t>ジギョウ</t>
    </rPh>
    <rPh sb="6" eb="7">
      <t>ホウ</t>
    </rPh>
    <rPh sb="7" eb="9">
      <t>テキヨウ</t>
    </rPh>
    <phoneticPr fontId="1"/>
  </si>
  <si>
    <t>2②</t>
  </si>
  <si>
    <t>2③</t>
  </si>
  <si>
    <t>中項目</t>
    <rPh sb="0" eb="1">
      <t>チュウ</t>
    </rPh>
    <rPh sb="1" eb="3">
      <t>コウモク</t>
    </rPh>
    <phoneticPr fontId="1"/>
  </si>
  <si>
    <t>⑥汚水処理原価(円)</t>
    <rPh sb="1" eb="3">
      <t>オスイ</t>
    </rPh>
    <rPh sb="3" eb="5">
      <t>ショリ</t>
    </rPh>
    <rPh sb="5" eb="7">
      <t>ゲンカ</t>
    </rPh>
    <rPh sb="8" eb="9">
      <t>エン</t>
    </rPh>
    <phoneticPr fontId="1"/>
  </si>
  <si>
    <t>⑧水洗化率(％)</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</si>
  <si>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</si>
  <si>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</si>
  <si>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</si>
  <si>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</si>
  <si>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</si>
  <si>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</si>
  <si>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</si>
  <si>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</si>
  <si>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</si>
  <si>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</si>
  <si>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</si>
  <si>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</si>
  <si>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</si>
  <si>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</si>
  <si>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</si>
  <si>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</si>
  <si>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</si>
  <si>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</si>
  <si>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</si>
  <si>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</si>
  <si>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</si>
  <si>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</si>
  <si>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</si>
  <si>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類似団体平均(N-1)</t>
  </si>
  <si>
    <t>類似団体平均(N)</t>
  </si>
  <si>
    <t>参照用</t>
    <rPh sb="0" eb="3">
      <t>サンショウヨウ</t>
    </rPh>
    <phoneticPr fontId="1"/>
  </si>
  <si>
    <t>北海道　標津町</t>
  </si>
  <si>
    <t>法適用</t>
  </si>
  <si>
    <t>下水道事業</t>
  </si>
  <si>
    <t>①有形固定資産減価償却率
　供用開始後13年を経過しており、今後は老朽化が穏やかに進展していく見込です。
②管渠老朽化率
　管渠はありません。
③管渠改善率
　管渠はありません。</t>
    <rPh sb="1" eb="3">
      <t>ユウケイ</t>
    </rPh>
    <rPh sb="3" eb="5">
      <t>コテイ</t>
    </rPh>
    <rPh sb="5" eb="7">
      <t>シサン</t>
    </rPh>
    <rPh sb="7" eb="9">
      <t>ゲンカ</t>
    </rPh>
    <rPh sb="9" eb="11">
      <t>ショウキャク</t>
    </rPh>
    <rPh sb="11" eb="12">
      <t>リツ</t>
    </rPh>
    <rPh sb="14" eb="16">
      <t>キョウヨウ</t>
    </rPh>
    <rPh sb="16" eb="18">
      <t>カイシ</t>
    </rPh>
    <rPh sb="18" eb="19">
      <t>ゴ</t>
    </rPh>
    <rPh sb="21" eb="22">
      <t>ネン</t>
    </rPh>
    <rPh sb="23" eb="25">
      <t>ケイカ</t>
    </rPh>
    <rPh sb="30" eb="32">
      <t>コンゴ</t>
    </rPh>
    <rPh sb="33" eb="36">
      <t>ロウキュウカ</t>
    </rPh>
    <rPh sb="37" eb="38">
      <t>オダ</t>
    </rPh>
    <rPh sb="41" eb="43">
      <t>シンテン</t>
    </rPh>
    <rPh sb="47" eb="49">
      <t>ミコミ</t>
    </rPh>
    <rPh sb="54" eb="56">
      <t>カンキョ</t>
    </rPh>
    <rPh sb="56" eb="59">
      <t>ロウキュウカ</t>
    </rPh>
    <rPh sb="59" eb="60">
      <t>リツ</t>
    </rPh>
    <rPh sb="62" eb="64">
      <t>カンキョ</t>
    </rPh>
    <rPh sb="73" eb="75">
      <t>カンキョ</t>
    </rPh>
    <rPh sb="75" eb="77">
      <t>カイゼン</t>
    </rPh>
    <rPh sb="77" eb="78">
      <t>リツ</t>
    </rPh>
    <rPh sb="80" eb="82">
      <t>カンキョ</t>
    </rPh>
    <phoneticPr fontId="1"/>
  </si>
  <si>
    <t>特定地域生活排水処理</t>
  </si>
  <si>
    <t>K3</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</si>
  <si>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</si>
  <si>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</si>
  <si>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</si>
  <si>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</si>
  <si>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</si>
  <si>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</si>
  <si>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</si>
  <si>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</si>
  <si>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</si>
  <si>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</si>
  <si>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xml:space="preserve">①経常収支比率
　100％を超えていますが、収益的収支不足分は一般会計繰入金によって賄われており。今後の物価上昇や施設更新費用の増加も見込まれるため、R8年4月に料金改定を行う予定となっており、より一層の経費削減に努めながら、更なる料金改定の検討も進めていかなければなりません。
②累積欠損金比率
　今年度はありません。
③流動比率
　100％を上回っていることから、1年以内に支払うべき債務に対し十分な現金等の資産が確保されています。
</t>
    </r>
    <r>
      <rPr>
        <sz val="10"/>
        <color rgb="FFFF0000"/>
        <rFont val="ＭＳ ゴシック"/>
      </rPr>
      <t>④企業債残高対事業規模比率</t>
    </r>
    <r>
      <rPr>
        <sz val="10"/>
        <color theme="1"/>
        <rFont val="ＭＳ ゴシック"/>
      </rPr>
      <t xml:space="preserve">
　</t>
    </r>
    <r>
      <rPr>
        <sz val="10"/>
        <color rgb="FFFF0000"/>
        <rFont val="ＭＳ ゴシック"/>
      </rPr>
      <t>表中では0％となっておりますが、R5年度1,441.82％、R6年度1,309.35％となり、起債残額に対する営業収益が少ないと判断されます。</t>
    </r>
    <r>
      <rPr>
        <sz val="10"/>
        <color theme="1"/>
        <rFont val="ＭＳ ゴシック"/>
      </rPr>
      <t xml:space="preserve">
⑤経費回収率
　類似団体を上回っているものの50％以下の状況であり、R6年10月と令和8年4月に料金改定を行うため、今後の料金改定により上昇する見込みです。
⑥汚水処理原価
　類似団体を超える状況ではありますが、今後の料金改定と一層の経費削減を図り減少に転じるよう努めます。
⑦施設利用率
　平均値を下回る要因として、設置基数に対し利用者数が少ないことによるものです。
⑧水洗化率
　区域内人口を敷地内の人口と捉え、設置済人口と同一であるため100％となっています。</t>
    </r>
    <rPh sb="22" eb="30">
      <t>シュウエキテキシュウシフソクブン</t>
    </rPh>
    <rPh sb="42" eb="43">
      <t>マカナ</t>
    </rPh>
    <rPh sb="49" eb="56">
      <t>コンゴノブッカジョウショウ</t>
    </rPh>
    <rPh sb="57" eb="63">
      <t>シセツコウシンヒヨウ</t>
    </rPh>
    <rPh sb="64" eb="66">
      <t>ゾウカ</t>
    </rPh>
    <rPh sb="67" eb="69">
      <t>ミコ</t>
    </rPh>
    <rPh sb="88" eb="90">
      <t>ヨテイ</t>
    </rPh>
    <rPh sb="99" eb="101">
      <t>イッソウ</t>
    </rPh>
    <rPh sb="102" eb="104">
      <t>ケイヒ</t>
    </rPh>
    <rPh sb="104" eb="106">
      <t>サクゲン</t>
    </rPh>
    <rPh sb="107" eb="108">
      <t>ツト</t>
    </rPh>
    <rPh sb="113" eb="114">
      <t>サラ</t>
    </rPh>
    <rPh sb="121" eb="124">
      <t>ケント</t>
    </rPh>
    <rPh sb="124" eb="125">
      <t>スス</t>
    </rPh>
    <rPh sb="173" eb="175">
      <t>ウワマワ</t>
    </rPh>
    <rPh sb="185" eb="186">
      <t>ネン</t>
    </rPh>
    <rPh sb="186" eb="188">
      <t>イナイ</t>
    </rPh>
    <rPh sb="189" eb="191">
      <t>シハラ</t>
    </rPh>
    <rPh sb="194" eb="196">
      <t>サイム</t>
    </rPh>
    <rPh sb="197" eb="198">
      <t>タイ</t>
    </rPh>
    <rPh sb="199" eb="201">
      <t>ジュウブン</t>
    </rPh>
    <rPh sb="202" eb="204">
      <t>ゲンキン</t>
    </rPh>
    <rPh sb="204" eb="205">
      <t>トウ</t>
    </rPh>
    <rPh sb="206" eb="208">
      <t>シサン</t>
    </rPh>
    <rPh sb="209" eb="211">
      <t>カクホ</t>
    </rPh>
    <rPh sb="319" eb="321">
      <t>ウワマワ</t>
    </rPh>
    <rPh sb="331" eb="333">
      <t>イカ</t>
    </rPh>
    <rPh sb="364" eb="366">
      <t>コンゴ</t>
    </rPh>
    <rPh sb="367" eb="369">
      <t>リョウキン</t>
    </rPh>
    <rPh sb="374" eb="376">
      <t>ジョウショウ</t>
    </rPh>
    <rPh sb="378" eb="380">
      <t>ミコ</t>
    </rPh>
    <rPh sb="394" eb="396">
      <t>ルイジ</t>
    </rPh>
    <rPh sb="396" eb="398">
      <t>ダンタイ</t>
    </rPh>
    <rPh sb="399" eb="400">
      <t>コ</t>
    </rPh>
    <rPh sb="402" eb="404">
      <t>ジョウキョウ</t>
    </rPh>
    <rPh sb="412" eb="414">
      <t>コンゴ</t>
    </rPh>
    <rPh sb="415" eb="417">
      <t>リョウキン</t>
    </rPh>
    <rPh sb="417" eb="419">
      <t>カイテイ</t>
    </rPh>
    <rPh sb="420" eb="422">
      <t>イッソウ</t>
    </rPh>
    <rPh sb="423" eb="425">
      <t>ケイヒ</t>
    </rPh>
    <rPh sb="425" eb="427">
      <t>サクゲン</t>
    </rPh>
    <rPh sb="428" eb="429">
      <t>ハカ</t>
    </rPh>
    <rPh sb="430" eb="432">
      <t>ゲンショウ</t>
    </rPh>
    <rPh sb="433" eb="434">
      <t>テン</t>
    </rPh>
    <rPh sb="438" eb="439">
      <t>ツト</t>
    </rPh>
    <rPh sb="452" eb="455">
      <t>ヘイキンチ</t>
    </rPh>
    <rPh sb="456" eb="458">
      <t>シタマワ</t>
    </rPh>
    <rPh sb="459" eb="461">
      <t>ヨウイン</t>
    </rPh>
    <rPh sb="465" eb="467">
      <t>セッチ</t>
    </rPh>
    <rPh sb="467" eb="469">
      <t>キスウ</t>
    </rPh>
    <rPh sb="470" eb="471">
      <t>タイ</t>
    </rPh>
    <rPh sb="472" eb="474">
      <t>リヨウ</t>
    </rPh>
    <rPh sb="474" eb="475">
      <t>シャ</t>
    </rPh>
    <rPh sb="475" eb="476">
      <t>カズ</t>
    </rPh>
    <rPh sb="477" eb="478">
      <t>スク</t>
    </rPh>
    <rPh sb="498" eb="500">
      <t>クイキ</t>
    </rPh>
    <rPh sb="500" eb="501">
      <t>ナイ</t>
    </rPh>
    <rPh sb="501" eb="503">
      <t>ジンコウ</t>
    </rPh>
    <rPh sb="504" eb="506">
      <t>シキチ</t>
    </rPh>
    <rPh sb="506" eb="507">
      <t>ナイ</t>
    </rPh>
    <rPh sb="508" eb="510">
      <t>ジンコウ</t>
    </rPh>
    <rPh sb="511" eb="512">
      <t>トラ</t>
    </rPh>
    <rPh sb="514" eb="516">
      <t>セッチ</t>
    </rPh>
    <rPh sb="516" eb="517">
      <t>ズ</t>
    </rPh>
    <rPh sb="517" eb="519">
      <t>ジンコウ</t>
    </rPh>
    <rPh sb="520" eb="522">
      <t>ドウイツ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</si>
</sst>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39.159999999999997</c:v>
                </c:pt>
                <c:pt idx="4">
                  <c:v>36.9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58.02</c:v>
                </c:pt>
                <c:pt idx="4">
                  <c:v>71.180000000000007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63.66</c:v>
                </c:pt>
                <c:pt idx="4">
                  <c:v>70.92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105.48</c:v>
                </c:pt>
                <c:pt idx="4">
                  <c:v>104.59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95.1</c:v>
                </c:pt>
                <c:pt idx="4">
                  <c:v>105.56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26.7</c:v>
                </c:pt>
                <c:pt idx="4">
                  <c:v>29.42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19.34</c:v>
                </c:pt>
                <c:pt idx="4">
                  <c:v>18.09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225.85</c:v>
                </c:pt>
                <c:pt idx="4">
                  <c:v>40.89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128.65</c:v>
                </c:pt>
                <c:pt idx="4">
                  <c:v>168.29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45.1</c:v>
                </c:pt>
                <c:pt idx="4">
                  <c:v>126.98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424.95</c:v>
                </c:pt>
                <c:pt idx="4">
                  <c:v>537.62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41.14</c:v>
                </c:pt>
                <c:pt idx="4">
                  <c:v>42.37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41.67</c:v>
                </c:pt>
                <c:pt idx="4">
                  <c:v>37.880000000000003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408.86</c:v>
                </c:pt>
                <c:pt idx="4">
                  <c:v>447.8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326.49</c:v>
                </c:pt>
                <c:pt idx="4">
                  <c:v>355.98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【84.61】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【106.63】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【386.06】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【84.89】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【54.37】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【329.31】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【26.38】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7" sqref="B7:H7"/>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7</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標津町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28</v>
      </c>
      <c r="C7" s="5"/>
      <c r="D7" s="5"/>
      <c r="E7" s="5"/>
      <c r="F7" s="5"/>
      <c r="G7" s="5"/>
      <c r="H7" s="5"/>
      <c r="I7" s="5" t="s">
        <v>0</v>
      </c>
      <c r="J7" s="5"/>
      <c r="K7" s="5"/>
      <c r="L7" s="5"/>
      <c r="M7" s="5"/>
      <c r="N7" s="5"/>
      <c r="O7" s="5"/>
      <c r="P7" s="5" t="s">
        <v>14</v>
      </c>
      <c r="Q7" s="5"/>
      <c r="R7" s="5"/>
      <c r="S7" s="5"/>
      <c r="T7" s="5"/>
      <c r="U7" s="5"/>
      <c r="V7" s="5"/>
      <c r="W7" s="5" t="s">
        <v>39</v>
      </c>
      <c r="X7" s="5"/>
      <c r="Y7" s="5"/>
      <c r="Z7" s="5"/>
      <c r="AA7" s="5"/>
      <c r="AB7" s="5"/>
      <c r="AC7" s="5"/>
      <c r="AD7" s="5" t="s">
        <v>15</v>
      </c>
      <c r="AE7" s="5"/>
      <c r="AF7" s="5"/>
      <c r="AG7" s="5"/>
      <c r="AH7" s="5"/>
      <c r="AI7" s="5"/>
      <c r="AJ7" s="5"/>
      <c r="AK7" s="3"/>
      <c r="AL7" s="5" t="s">
        <v>42</v>
      </c>
      <c r="AM7" s="5"/>
      <c r="AN7" s="5"/>
      <c r="AO7" s="5"/>
      <c r="AP7" s="5"/>
      <c r="AQ7" s="5"/>
      <c r="AR7" s="5"/>
      <c r="AS7" s="5"/>
      <c r="AT7" s="5" t="s">
        <v>29</v>
      </c>
      <c r="AU7" s="5"/>
      <c r="AV7" s="5"/>
      <c r="AW7" s="5"/>
      <c r="AX7" s="5"/>
      <c r="AY7" s="5"/>
      <c r="AZ7" s="5"/>
      <c r="BA7" s="5"/>
      <c r="BB7" s="5" t="s">
        <v>43</v>
      </c>
      <c r="BC7" s="5"/>
      <c r="BD7" s="5"/>
      <c r="BE7" s="5"/>
      <c r="BF7" s="5"/>
      <c r="BG7" s="5"/>
      <c r="BH7" s="5"/>
      <c r="BI7" s="5"/>
      <c r="BJ7" s="3"/>
      <c r="BK7" s="3"/>
      <c r="BL7" s="26" t="s">
        <v>44</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特定地域生活排水処理</v>
      </c>
      <c r="Q8" s="6"/>
      <c r="R8" s="6"/>
      <c r="S8" s="6"/>
      <c r="T8" s="6"/>
      <c r="U8" s="6"/>
      <c r="V8" s="6"/>
      <c r="W8" s="6" t="str">
        <f>データ!L6</f>
        <v>K3</v>
      </c>
      <c r="X8" s="6"/>
      <c r="Y8" s="6"/>
      <c r="Z8" s="6"/>
      <c r="AA8" s="6"/>
      <c r="AB8" s="6"/>
      <c r="AC8" s="6"/>
      <c r="AD8" s="20" t="str">
        <f>データ!$M$6</f>
        <v>非設置</v>
      </c>
      <c r="AE8" s="20"/>
      <c r="AF8" s="20"/>
      <c r="AG8" s="20"/>
      <c r="AH8" s="20"/>
      <c r="AI8" s="20"/>
      <c r="AJ8" s="20"/>
      <c r="AK8" s="3"/>
      <c r="AL8" s="21">
        <f>データ!S6</f>
        <v>4798</v>
      </c>
      <c r="AM8" s="21"/>
      <c r="AN8" s="21"/>
      <c r="AO8" s="21"/>
      <c r="AP8" s="21"/>
      <c r="AQ8" s="21"/>
      <c r="AR8" s="21"/>
      <c r="AS8" s="21"/>
      <c r="AT8" s="7">
        <f>データ!T6</f>
        <v>624.69000000000005</v>
      </c>
      <c r="AU8" s="7"/>
      <c r="AV8" s="7"/>
      <c r="AW8" s="7"/>
      <c r="AX8" s="7"/>
      <c r="AY8" s="7"/>
      <c r="AZ8" s="7"/>
      <c r="BA8" s="7"/>
      <c r="BB8" s="7">
        <f>データ!U6</f>
        <v>7.68</v>
      </c>
      <c r="BC8" s="7"/>
      <c r="BD8" s="7"/>
      <c r="BE8" s="7"/>
      <c r="BF8" s="7"/>
      <c r="BG8" s="7"/>
      <c r="BH8" s="7"/>
      <c r="BI8" s="7"/>
      <c r="BJ8" s="3"/>
      <c r="BK8" s="3"/>
      <c r="BL8" s="27" t="s">
        <v>1</v>
      </c>
      <c r="BM8" s="39"/>
      <c r="BN8" s="48" t="s">
        <v>41</v>
      </c>
      <c r="BO8" s="48"/>
      <c r="BP8" s="48"/>
      <c r="BQ8" s="48"/>
      <c r="BR8" s="48"/>
      <c r="BS8" s="48"/>
      <c r="BT8" s="48"/>
      <c r="BU8" s="48"/>
      <c r="BV8" s="48"/>
      <c r="BW8" s="48"/>
      <c r="BX8" s="48"/>
      <c r="BY8" s="52"/>
    </row>
    <row r="9" spans="1:78" ht="18.75" customHeight="1">
      <c r="A9" s="2"/>
      <c r="B9" s="5" t="s">
        <v>25</v>
      </c>
      <c r="C9" s="5"/>
      <c r="D9" s="5"/>
      <c r="E9" s="5"/>
      <c r="F9" s="5"/>
      <c r="G9" s="5"/>
      <c r="H9" s="5"/>
      <c r="I9" s="5" t="s">
        <v>49</v>
      </c>
      <c r="J9" s="5"/>
      <c r="K9" s="5"/>
      <c r="L9" s="5"/>
      <c r="M9" s="5"/>
      <c r="N9" s="5"/>
      <c r="O9" s="5"/>
      <c r="P9" s="5" t="s">
        <v>2</v>
      </c>
      <c r="Q9" s="5"/>
      <c r="R9" s="5"/>
      <c r="S9" s="5"/>
      <c r="T9" s="5"/>
      <c r="U9" s="5"/>
      <c r="V9" s="5"/>
      <c r="W9" s="5" t="s">
        <v>52</v>
      </c>
      <c r="X9" s="5"/>
      <c r="Y9" s="5"/>
      <c r="Z9" s="5"/>
      <c r="AA9" s="5"/>
      <c r="AB9" s="5"/>
      <c r="AC9" s="5"/>
      <c r="AD9" s="5" t="s">
        <v>26</v>
      </c>
      <c r="AE9" s="5"/>
      <c r="AF9" s="5"/>
      <c r="AG9" s="5"/>
      <c r="AH9" s="5"/>
      <c r="AI9" s="5"/>
      <c r="AJ9" s="5"/>
      <c r="AK9" s="3"/>
      <c r="AL9" s="5" t="s">
        <v>56</v>
      </c>
      <c r="AM9" s="5"/>
      <c r="AN9" s="5"/>
      <c r="AO9" s="5"/>
      <c r="AP9" s="5"/>
      <c r="AQ9" s="5"/>
      <c r="AR9" s="5"/>
      <c r="AS9" s="5"/>
      <c r="AT9" s="5" t="s">
        <v>58</v>
      </c>
      <c r="AU9" s="5"/>
      <c r="AV9" s="5"/>
      <c r="AW9" s="5"/>
      <c r="AX9" s="5"/>
      <c r="AY9" s="5"/>
      <c r="AZ9" s="5"/>
      <c r="BA9" s="5"/>
      <c r="BB9" s="5" t="s">
        <v>19</v>
      </c>
      <c r="BC9" s="5"/>
      <c r="BD9" s="5"/>
      <c r="BE9" s="5"/>
      <c r="BF9" s="5"/>
      <c r="BG9" s="5"/>
      <c r="BH9" s="5"/>
      <c r="BI9" s="5"/>
      <c r="BJ9" s="3"/>
      <c r="BK9" s="3"/>
      <c r="BL9" s="28" t="s">
        <v>37</v>
      </c>
      <c r="BM9" s="40"/>
      <c r="BN9" s="49" t="s">
        <v>48</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52.72</v>
      </c>
      <c r="J10" s="7"/>
      <c r="K10" s="7"/>
      <c r="L10" s="7"/>
      <c r="M10" s="7"/>
      <c r="N10" s="7"/>
      <c r="O10" s="7"/>
      <c r="P10" s="7">
        <f>データ!P6</f>
        <v>12.05</v>
      </c>
      <c r="Q10" s="7"/>
      <c r="R10" s="7"/>
      <c r="S10" s="7"/>
      <c r="T10" s="7"/>
      <c r="U10" s="7"/>
      <c r="V10" s="7"/>
      <c r="W10" s="7">
        <f>データ!Q6</f>
        <v>100</v>
      </c>
      <c r="X10" s="7"/>
      <c r="Y10" s="7"/>
      <c r="Z10" s="7"/>
      <c r="AA10" s="7"/>
      <c r="AB10" s="7"/>
      <c r="AC10" s="7"/>
      <c r="AD10" s="21">
        <f>データ!R6</f>
        <v>4070</v>
      </c>
      <c r="AE10" s="21"/>
      <c r="AF10" s="21"/>
      <c r="AG10" s="21"/>
      <c r="AH10" s="21"/>
      <c r="AI10" s="21"/>
      <c r="AJ10" s="21"/>
      <c r="AK10" s="2"/>
      <c r="AL10" s="21">
        <f>データ!V6</f>
        <v>572</v>
      </c>
      <c r="AM10" s="21"/>
      <c r="AN10" s="21"/>
      <c r="AO10" s="21"/>
      <c r="AP10" s="21"/>
      <c r="AQ10" s="21"/>
      <c r="AR10" s="21"/>
      <c r="AS10" s="21"/>
      <c r="AT10" s="7">
        <f>データ!W6</f>
        <v>621.97</v>
      </c>
      <c r="AU10" s="7"/>
      <c r="AV10" s="7"/>
      <c r="AW10" s="7"/>
      <c r="AX10" s="7"/>
      <c r="AY10" s="7"/>
      <c r="AZ10" s="7"/>
      <c r="BA10" s="7"/>
      <c r="BB10" s="7">
        <f>データ!X6</f>
        <v>0.92</v>
      </c>
      <c r="BC10" s="7"/>
      <c r="BD10" s="7"/>
      <c r="BE10" s="7"/>
      <c r="BF10" s="7"/>
      <c r="BG10" s="7"/>
      <c r="BH10" s="7"/>
      <c r="BI10" s="7"/>
      <c r="BJ10" s="2"/>
      <c r="BK10" s="2"/>
      <c r="BL10" s="29" t="s">
        <v>5</v>
      </c>
      <c r="BM10" s="41"/>
      <c r="BN10" s="50" t="s">
        <v>12</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24</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51</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38</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36</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100</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30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31</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55</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62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6</v>
      </c>
      <c r="C84" s="12"/>
      <c r="D84" s="12"/>
      <c r="E84" s="12" t="s">
        <v>33</v>
      </c>
      <c r="F84" s="12" t="s">
        <v>46</v>
      </c>
      <c r="G84" s="12" t="s">
        <v>64</v>
      </c>
      <c r="H84" s="12" t="s">
        <v>35</v>
      </c>
      <c r="I84" s="12" t="s">
        <v>32</v>
      </c>
      <c r="J84" s="12" t="s">
        <v>23</v>
      </c>
      <c r="K84" s="12" t="s">
        <v>50</v>
      </c>
      <c r="L84" s="12" t="s">
        <v>18</v>
      </c>
      <c r="M84" s="12" t="s">
        <v>47</v>
      </c>
      <c r="N84" s="12" t="s">
        <v>66</v>
      </c>
      <c r="O84" s="12" t="s">
        <v>67</v>
      </c>
    </row>
    <row r="85" spans="1:78" hidden="1">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mOSu5qc1RVb8KUcak8ofHnpovmuc31OI/HhHWmzplohILB8Eo6wKR4Q6yU0hw9OWsgNmu7JQfwBsf54GFmvakg==" saltValue="3RTAPFPcygaOrxUF8GFkd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65</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10</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45</v>
      </c>
      <c r="B3" s="64" t="s">
        <v>20</v>
      </c>
      <c r="C3" s="64" t="s">
        <v>61</v>
      </c>
      <c r="D3" s="64" t="s">
        <v>13</v>
      </c>
      <c r="E3" s="64" t="s">
        <v>17</v>
      </c>
      <c r="F3" s="64" t="s">
        <v>16</v>
      </c>
      <c r="G3" s="64" t="s">
        <v>4</v>
      </c>
      <c r="H3" s="70" t="s">
        <v>54</v>
      </c>
      <c r="I3" s="73"/>
      <c r="J3" s="73"/>
      <c r="K3" s="73"/>
      <c r="L3" s="73"/>
      <c r="M3" s="73"/>
      <c r="N3" s="73"/>
      <c r="O3" s="73"/>
      <c r="P3" s="73"/>
      <c r="Q3" s="73"/>
      <c r="R3" s="73"/>
      <c r="S3" s="73"/>
      <c r="T3" s="73"/>
      <c r="U3" s="73"/>
      <c r="V3" s="73"/>
      <c r="W3" s="73"/>
      <c r="X3" s="78"/>
      <c r="Y3" s="81" t="s">
        <v>27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30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68</v>
      </c>
      <c r="B4" s="65"/>
      <c r="C4" s="65"/>
      <c r="D4" s="65"/>
      <c r="E4" s="65"/>
      <c r="F4" s="65"/>
      <c r="G4" s="65"/>
      <c r="H4" s="71"/>
      <c r="I4" s="74"/>
      <c r="J4" s="74"/>
      <c r="K4" s="74"/>
      <c r="L4" s="74"/>
      <c r="M4" s="74"/>
      <c r="N4" s="74"/>
      <c r="O4" s="74"/>
      <c r="P4" s="74"/>
      <c r="Q4" s="74"/>
      <c r="R4" s="74"/>
      <c r="S4" s="74"/>
      <c r="T4" s="74"/>
      <c r="U4" s="74"/>
      <c r="V4" s="74"/>
      <c r="W4" s="74"/>
      <c r="X4" s="79"/>
      <c r="Y4" s="82" t="s">
        <v>63</v>
      </c>
      <c r="Z4" s="82"/>
      <c r="AA4" s="82"/>
      <c r="AB4" s="82"/>
      <c r="AC4" s="82"/>
      <c r="AD4" s="82"/>
      <c r="AE4" s="82"/>
      <c r="AF4" s="82"/>
      <c r="AG4" s="82"/>
      <c r="AH4" s="82"/>
      <c r="AI4" s="82"/>
      <c r="AJ4" s="82" t="s">
        <v>34</v>
      </c>
      <c r="AK4" s="82"/>
      <c r="AL4" s="82"/>
      <c r="AM4" s="82"/>
      <c r="AN4" s="82"/>
      <c r="AO4" s="82"/>
      <c r="AP4" s="82"/>
      <c r="AQ4" s="82"/>
      <c r="AR4" s="82"/>
      <c r="AS4" s="82"/>
      <c r="AT4" s="82"/>
      <c r="AU4" s="82" t="s">
        <v>53</v>
      </c>
      <c r="AV4" s="82"/>
      <c r="AW4" s="82"/>
      <c r="AX4" s="82"/>
      <c r="AY4" s="82"/>
      <c r="AZ4" s="82"/>
      <c r="BA4" s="82"/>
      <c r="BB4" s="82"/>
      <c r="BC4" s="82"/>
      <c r="BD4" s="82"/>
      <c r="BE4" s="82"/>
      <c r="BF4" s="82" t="s">
        <v>57</v>
      </c>
      <c r="BG4" s="82"/>
      <c r="BH4" s="82"/>
      <c r="BI4" s="82"/>
      <c r="BJ4" s="82"/>
      <c r="BK4" s="82"/>
      <c r="BL4" s="82"/>
      <c r="BM4" s="82"/>
      <c r="BN4" s="82"/>
      <c r="BO4" s="82"/>
      <c r="BP4" s="82"/>
      <c r="BQ4" s="82" t="s">
        <v>40</v>
      </c>
      <c r="BR4" s="82"/>
      <c r="BS4" s="82"/>
      <c r="BT4" s="82"/>
      <c r="BU4" s="82"/>
      <c r="BV4" s="82"/>
      <c r="BW4" s="82"/>
      <c r="BX4" s="82"/>
      <c r="BY4" s="82"/>
      <c r="BZ4" s="82"/>
      <c r="CA4" s="82"/>
      <c r="CB4" s="82" t="s">
        <v>69</v>
      </c>
      <c r="CC4" s="82"/>
      <c r="CD4" s="82"/>
      <c r="CE4" s="82"/>
      <c r="CF4" s="82"/>
      <c r="CG4" s="82"/>
      <c r="CH4" s="82"/>
      <c r="CI4" s="82"/>
      <c r="CJ4" s="82"/>
      <c r="CK4" s="82"/>
      <c r="CL4" s="82"/>
      <c r="CM4" s="82" t="s">
        <v>9</v>
      </c>
      <c r="CN4" s="82"/>
      <c r="CO4" s="82"/>
      <c r="CP4" s="82"/>
      <c r="CQ4" s="82"/>
      <c r="CR4" s="82"/>
      <c r="CS4" s="82"/>
      <c r="CT4" s="82"/>
      <c r="CU4" s="82"/>
      <c r="CV4" s="82"/>
      <c r="CW4" s="82"/>
      <c r="CX4" s="82" t="s">
        <v>70</v>
      </c>
      <c r="CY4" s="82"/>
      <c r="CZ4" s="82"/>
      <c r="DA4" s="82"/>
      <c r="DB4" s="82"/>
      <c r="DC4" s="82"/>
      <c r="DD4" s="82"/>
      <c r="DE4" s="82"/>
      <c r="DF4" s="82"/>
      <c r="DG4" s="82"/>
      <c r="DH4" s="82"/>
      <c r="DI4" s="82" t="s">
        <v>72</v>
      </c>
      <c r="DJ4" s="82"/>
      <c r="DK4" s="82"/>
      <c r="DL4" s="82"/>
      <c r="DM4" s="82"/>
      <c r="DN4" s="82"/>
      <c r="DO4" s="82"/>
      <c r="DP4" s="82"/>
      <c r="DQ4" s="82"/>
      <c r="DR4" s="82"/>
      <c r="DS4" s="82"/>
      <c r="DT4" s="82" t="s">
        <v>73</v>
      </c>
      <c r="DU4" s="82"/>
      <c r="DV4" s="82"/>
      <c r="DW4" s="82"/>
      <c r="DX4" s="82"/>
      <c r="DY4" s="82"/>
      <c r="DZ4" s="82"/>
      <c r="EA4" s="82"/>
      <c r="EB4" s="82"/>
      <c r="EC4" s="82"/>
      <c r="ED4" s="82"/>
      <c r="EE4" s="82" t="s">
        <v>74</v>
      </c>
      <c r="EF4" s="82"/>
      <c r="EG4" s="82"/>
      <c r="EH4" s="82"/>
      <c r="EI4" s="82"/>
      <c r="EJ4" s="82"/>
      <c r="EK4" s="82"/>
      <c r="EL4" s="82"/>
      <c r="EM4" s="82"/>
      <c r="EN4" s="82"/>
      <c r="EO4" s="82"/>
    </row>
    <row r="5" spans="1:148">
      <c r="A5" s="62" t="s">
        <v>22</v>
      </c>
      <c r="B5" s="66"/>
      <c r="C5" s="66"/>
      <c r="D5" s="66"/>
      <c r="E5" s="66"/>
      <c r="F5" s="66"/>
      <c r="G5" s="66"/>
      <c r="H5" s="72" t="s">
        <v>60</v>
      </c>
      <c r="I5" s="72" t="s">
        <v>75</v>
      </c>
      <c r="J5" s="72" t="s">
        <v>71</v>
      </c>
      <c r="K5" s="72" t="s">
        <v>76</v>
      </c>
      <c r="L5" s="72" t="s">
        <v>21</v>
      </c>
      <c r="M5" s="72" t="s">
        <v>15</v>
      </c>
      <c r="N5" s="72" t="s">
        <v>77</v>
      </c>
      <c r="O5" s="72" t="s">
        <v>78</v>
      </c>
      <c r="P5" s="72" t="s">
        <v>79</v>
      </c>
      <c r="Q5" s="72" t="s">
        <v>80</v>
      </c>
      <c r="R5" s="72" t="s">
        <v>81</v>
      </c>
      <c r="S5" s="72" t="s">
        <v>82</v>
      </c>
      <c r="T5" s="72" t="s">
        <v>83</v>
      </c>
      <c r="U5" s="72" t="s">
        <v>8</v>
      </c>
      <c r="V5" s="72" t="s">
        <v>84</v>
      </c>
      <c r="W5" s="72" t="s">
        <v>85</v>
      </c>
      <c r="X5" s="72" t="s">
        <v>86</v>
      </c>
      <c r="Y5" s="72" t="s">
        <v>87</v>
      </c>
      <c r="Z5" s="72" t="s">
        <v>11</v>
      </c>
      <c r="AA5" s="72" t="s">
        <v>88</v>
      </c>
      <c r="AB5" s="72" t="s">
        <v>89</v>
      </c>
      <c r="AC5" s="72" t="s">
        <v>90</v>
      </c>
      <c r="AD5" s="72" t="s">
        <v>91</v>
      </c>
      <c r="AE5" s="72" t="s">
        <v>93</v>
      </c>
      <c r="AF5" s="72" t="s">
        <v>3</v>
      </c>
      <c r="AG5" s="72" t="s">
        <v>94</v>
      </c>
      <c r="AH5" s="72" t="s">
        <v>95</v>
      </c>
      <c r="AI5" s="72" t="s">
        <v>6</v>
      </c>
      <c r="AJ5" s="72" t="s">
        <v>87</v>
      </c>
      <c r="AK5" s="72" t="s">
        <v>11</v>
      </c>
      <c r="AL5" s="72" t="s">
        <v>88</v>
      </c>
      <c r="AM5" s="72" t="s">
        <v>89</v>
      </c>
      <c r="AN5" s="72" t="s">
        <v>90</v>
      </c>
      <c r="AO5" s="72" t="s">
        <v>91</v>
      </c>
      <c r="AP5" s="72" t="s">
        <v>93</v>
      </c>
      <c r="AQ5" s="72" t="s">
        <v>3</v>
      </c>
      <c r="AR5" s="72" t="s">
        <v>94</v>
      </c>
      <c r="AS5" s="72" t="s">
        <v>95</v>
      </c>
      <c r="AT5" s="72" t="s">
        <v>92</v>
      </c>
      <c r="AU5" s="72" t="s">
        <v>87</v>
      </c>
      <c r="AV5" s="72" t="s">
        <v>11</v>
      </c>
      <c r="AW5" s="72" t="s">
        <v>88</v>
      </c>
      <c r="AX5" s="72" t="s">
        <v>89</v>
      </c>
      <c r="AY5" s="72" t="s">
        <v>90</v>
      </c>
      <c r="AZ5" s="72" t="s">
        <v>91</v>
      </c>
      <c r="BA5" s="72" t="s">
        <v>93</v>
      </c>
      <c r="BB5" s="72" t="s">
        <v>3</v>
      </c>
      <c r="BC5" s="72" t="s">
        <v>94</v>
      </c>
      <c r="BD5" s="72" t="s">
        <v>95</v>
      </c>
      <c r="BE5" s="72" t="s">
        <v>92</v>
      </c>
      <c r="BF5" s="72" t="s">
        <v>87</v>
      </c>
      <c r="BG5" s="72" t="s">
        <v>11</v>
      </c>
      <c r="BH5" s="72" t="s">
        <v>88</v>
      </c>
      <c r="BI5" s="72" t="s">
        <v>89</v>
      </c>
      <c r="BJ5" s="72" t="s">
        <v>90</v>
      </c>
      <c r="BK5" s="72" t="s">
        <v>91</v>
      </c>
      <c r="BL5" s="72" t="s">
        <v>93</v>
      </c>
      <c r="BM5" s="72" t="s">
        <v>3</v>
      </c>
      <c r="BN5" s="72" t="s">
        <v>94</v>
      </c>
      <c r="BO5" s="72" t="s">
        <v>95</v>
      </c>
      <c r="BP5" s="72" t="s">
        <v>92</v>
      </c>
      <c r="BQ5" s="72" t="s">
        <v>87</v>
      </c>
      <c r="BR5" s="72" t="s">
        <v>11</v>
      </c>
      <c r="BS5" s="72" t="s">
        <v>88</v>
      </c>
      <c r="BT5" s="72" t="s">
        <v>89</v>
      </c>
      <c r="BU5" s="72" t="s">
        <v>90</v>
      </c>
      <c r="BV5" s="72" t="s">
        <v>91</v>
      </c>
      <c r="BW5" s="72" t="s">
        <v>93</v>
      </c>
      <c r="BX5" s="72" t="s">
        <v>3</v>
      </c>
      <c r="BY5" s="72" t="s">
        <v>94</v>
      </c>
      <c r="BZ5" s="72" t="s">
        <v>95</v>
      </c>
      <c r="CA5" s="72" t="s">
        <v>92</v>
      </c>
      <c r="CB5" s="72" t="s">
        <v>87</v>
      </c>
      <c r="CC5" s="72" t="s">
        <v>11</v>
      </c>
      <c r="CD5" s="72" t="s">
        <v>88</v>
      </c>
      <c r="CE5" s="72" t="s">
        <v>89</v>
      </c>
      <c r="CF5" s="72" t="s">
        <v>90</v>
      </c>
      <c r="CG5" s="72" t="s">
        <v>91</v>
      </c>
      <c r="CH5" s="72" t="s">
        <v>93</v>
      </c>
      <c r="CI5" s="72" t="s">
        <v>3</v>
      </c>
      <c r="CJ5" s="72" t="s">
        <v>94</v>
      </c>
      <c r="CK5" s="72" t="s">
        <v>95</v>
      </c>
      <c r="CL5" s="72" t="s">
        <v>92</v>
      </c>
      <c r="CM5" s="72" t="s">
        <v>87</v>
      </c>
      <c r="CN5" s="72" t="s">
        <v>11</v>
      </c>
      <c r="CO5" s="72" t="s">
        <v>88</v>
      </c>
      <c r="CP5" s="72" t="s">
        <v>89</v>
      </c>
      <c r="CQ5" s="72" t="s">
        <v>90</v>
      </c>
      <c r="CR5" s="72" t="s">
        <v>91</v>
      </c>
      <c r="CS5" s="72" t="s">
        <v>93</v>
      </c>
      <c r="CT5" s="72" t="s">
        <v>3</v>
      </c>
      <c r="CU5" s="72" t="s">
        <v>94</v>
      </c>
      <c r="CV5" s="72" t="s">
        <v>95</v>
      </c>
      <c r="CW5" s="72" t="s">
        <v>92</v>
      </c>
      <c r="CX5" s="72" t="s">
        <v>87</v>
      </c>
      <c r="CY5" s="72" t="s">
        <v>11</v>
      </c>
      <c r="CZ5" s="72" t="s">
        <v>88</v>
      </c>
      <c r="DA5" s="72" t="s">
        <v>89</v>
      </c>
      <c r="DB5" s="72" t="s">
        <v>90</v>
      </c>
      <c r="DC5" s="72" t="s">
        <v>91</v>
      </c>
      <c r="DD5" s="72" t="s">
        <v>93</v>
      </c>
      <c r="DE5" s="72" t="s">
        <v>3</v>
      </c>
      <c r="DF5" s="72" t="s">
        <v>94</v>
      </c>
      <c r="DG5" s="72" t="s">
        <v>95</v>
      </c>
      <c r="DH5" s="72" t="s">
        <v>92</v>
      </c>
      <c r="DI5" s="72" t="s">
        <v>87</v>
      </c>
      <c r="DJ5" s="72" t="s">
        <v>11</v>
      </c>
      <c r="DK5" s="72" t="s">
        <v>88</v>
      </c>
      <c r="DL5" s="72" t="s">
        <v>89</v>
      </c>
      <c r="DM5" s="72" t="s">
        <v>90</v>
      </c>
      <c r="DN5" s="72" t="s">
        <v>91</v>
      </c>
      <c r="DO5" s="72" t="s">
        <v>93</v>
      </c>
      <c r="DP5" s="72" t="s">
        <v>3</v>
      </c>
      <c r="DQ5" s="72" t="s">
        <v>94</v>
      </c>
      <c r="DR5" s="72" t="s">
        <v>95</v>
      </c>
      <c r="DS5" s="72" t="s">
        <v>92</v>
      </c>
      <c r="DT5" s="72" t="s">
        <v>87</v>
      </c>
      <c r="DU5" s="72" t="s">
        <v>11</v>
      </c>
      <c r="DV5" s="72" t="s">
        <v>88</v>
      </c>
      <c r="DW5" s="72" t="s">
        <v>89</v>
      </c>
      <c r="DX5" s="72" t="s">
        <v>90</v>
      </c>
      <c r="DY5" s="72" t="s">
        <v>91</v>
      </c>
      <c r="DZ5" s="72" t="s">
        <v>93</v>
      </c>
      <c r="EA5" s="72" t="s">
        <v>3</v>
      </c>
      <c r="EB5" s="72" t="s">
        <v>94</v>
      </c>
      <c r="EC5" s="72" t="s">
        <v>95</v>
      </c>
      <c r="ED5" s="72" t="s">
        <v>92</v>
      </c>
      <c r="EE5" s="72" t="s">
        <v>87</v>
      </c>
      <c r="EF5" s="72" t="s">
        <v>11</v>
      </c>
      <c r="EG5" s="72" t="s">
        <v>88</v>
      </c>
      <c r="EH5" s="72" t="s">
        <v>89</v>
      </c>
      <c r="EI5" s="72" t="s">
        <v>90</v>
      </c>
      <c r="EJ5" s="72" t="s">
        <v>91</v>
      </c>
      <c r="EK5" s="72" t="s">
        <v>93</v>
      </c>
      <c r="EL5" s="72" t="s">
        <v>3</v>
      </c>
      <c r="EM5" s="72" t="s">
        <v>94</v>
      </c>
      <c r="EN5" s="72" t="s">
        <v>95</v>
      </c>
      <c r="EO5" s="72" t="s">
        <v>92</v>
      </c>
    </row>
    <row r="6" spans="1:148" s="61" customFormat="1">
      <c r="A6" s="62" t="s">
        <v>96</v>
      </c>
      <c r="B6" s="67">
        <f t="shared" ref="B6:X6" si="1">B7</f>
        <v>2024</v>
      </c>
      <c r="C6" s="67">
        <f t="shared" si="1"/>
        <v>16934</v>
      </c>
      <c r="D6" s="67">
        <f t="shared" si="1"/>
        <v>46</v>
      </c>
      <c r="E6" s="67">
        <f t="shared" si="1"/>
        <v>18</v>
      </c>
      <c r="F6" s="67">
        <f t="shared" si="1"/>
        <v>0</v>
      </c>
      <c r="G6" s="67">
        <f t="shared" si="1"/>
        <v>0</v>
      </c>
      <c r="H6" s="67" t="str">
        <f t="shared" si="1"/>
        <v>北海道　標津町</v>
      </c>
      <c r="I6" s="67" t="str">
        <f t="shared" si="1"/>
        <v>法適用</v>
      </c>
      <c r="J6" s="67" t="str">
        <f t="shared" si="1"/>
        <v>下水道事業</v>
      </c>
      <c r="K6" s="67" t="str">
        <f t="shared" si="1"/>
        <v>特定地域生活排水処理</v>
      </c>
      <c r="L6" s="67" t="str">
        <f t="shared" si="1"/>
        <v>K3</v>
      </c>
      <c r="M6" s="67" t="str">
        <f t="shared" si="1"/>
        <v>非設置</v>
      </c>
      <c r="N6" s="75" t="str">
        <f t="shared" si="1"/>
        <v>-</v>
      </c>
      <c r="O6" s="75">
        <f t="shared" si="1"/>
        <v>52.72</v>
      </c>
      <c r="P6" s="75">
        <f t="shared" si="1"/>
        <v>12.05</v>
      </c>
      <c r="Q6" s="75">
        <f t="shared" si="1"/>
        <v>100</v>
      </c>
      <c r="R6" s="75">
        <f t="shared" si="1"/>
        <v>4070</v>
      </c>
      <c r="S6" s="75">
        <f t="shared" si="1"/>
        <v>4798</v>
      </c>
      <c r="T6" s="75">
        <f t="shared" si="1"/>
        <v>624.69000000000005</v>
      </c>
      <c r="U6" s="75">
        <f t="shared" si="1"/>
        <v>7.68</v>
      </c>
      <c r="V6" s="75">
        <f t="shared" si="1"/>
        <v>572</v>
      </c>
      <c r="W6" s="75">
        <f t="shared" si="1"/>
        <v>621.97</v>
      </c>
      <c r="X6" s="75">
        <f t="shared" si="1"/>
        <v>0.92</v>
      </c>
      <c r="Y6" s="83" t="str">
        <f t="shared" ref="Y6:AH6" si="2">IF(Y7="",NA(),Y7)</f>
        <v>-</v>
      </c>
      <c r="Z6" s="83" t="str">
        <f t="shared" si="2"/>
        <v>-</v>
      </c>
      <c r="AA6" s="83" t="str">
        <f t="shared" si="2"/>
        <v>-</v>
      </c>
      <c r="AB6" s="83">
        <f t="shared" si="2"/>
        <v>105.48</v>
      </c>
      <c r="AC6" s="83">
        <f t="shared" si="2"/>
        <v>104.59</v>
      </c>
      <c r="AD6" s="83" t="str">
        <f t="shared" si="2"/>
        <v>-</v>
      </c>
      <c r="AE6" s="83" t="str">
        <f t="shared" si="2"/>
        <v>-</v>
      </c>
      <c r="AF6" s="83" t="str">
        <f t="shared" si="2"/>
        <v>-</v>
      </c>
      <c r="AG6" s="83">
        <f t="shared" si="2"/>
        <v>95.1</v>
      </c>
      <c r="AH6" s="83">
        <f t="shared" si="2"/>
        <v>105.56</v>
      </c>
      <c r="AI6" s="75" t="str">
        <f>IF(AI7="","",IF(AI7="-","【-】","【"&amp;SUBSTITUTE(TEXT(AI7,"#,##0.00"),"-","△")&amp;"】"))</f>
        <v>【100.06】</v>
      </c>
      <c r="AJ6" s="83" t="str">
        <f t="shared" ref="AJ6:AS6" si="3">IF(AJ7="",NA(),AJ7)</f>
        <v>-</v>
      </c>
      <c r="AK6" s="83" t="str">
        <f t="shared" si="3"/>
        <v>-</v>
      </c>
      <c r="AL6" s="83" t="str">
        <f t="shared" si="3"/>
        <v>-</v>
      </c>
      <c r="AM6" s="75">
        <f t="shared" si="3"/>
        <v>0</v>
      </c>
      <c r="AN6" s="75">
        <f t="shared" si="3"/>
        <v>0</v>
      </c>
      <c r="AO6" s="83" t="str">
        <f t="shared" si="3"/>
        <v>-</v>
      </c>
      <c r="AP6" s="83" t="str">
        <f t="shared" si="3"/>
        <v>-</v>
      </c>
      <c r="AQ6" s="83" t="str">
        <f t="shared" si="3"/>
        <v>-</v>
      </c>
      <c r="AR6" s="83">
        <f t="shared" si="3"/>
        <v>225.85</v>
      </c>
      <c r="AS6" s="83">
        <f t="shared" si="3"/>
        <v>40.89</v>
      </c>
      <c r="AT6" s="75" t="str">
        <f>IF(AT7="","",IF(AT7="-","【-】","【"&amp;SUBSTITUTE(TEXT(AT7,"#,##0.00"),"-","△")&amp;"】"))</f>
        <v>【84.61】</v>
      </c>
      <c r="AU6" s="83" t="str">
        <f t="shared" ref="AU6:BD6" si="4">IF(AU7="",NA(),AU7)</f>
        <v>-</v>
      </c>
      <c r="AV6" s="83" t="str">
        <f t="shared" si="4"/>
        <v>-</v>
      </c>
      <c r="AW6" s="83" t="str">
        <f t="shared" si="4"/>
        <v>-</v>
      </c>
      <c r="AX6" s="83">
        <f t="shared" si="4"/>
        <v>128.65</v>
      </c>
      <c r="AY6" s="83">
        <f t="shared" si="4"/>
        <v>168.29</v>
      </c>
      <c r="AZ6" s="83" t="str">
        <f t="shared" si="4"/>
        <v>-</v>
      </c>
      <c r="BA6" s="83" t="str">
        <f t="shared" si="4"/>
        <v>-</v>
      </c>
      <c r="BB6" s="83" t="str">
        <f t="shared" si="4"/>
        <v>-</v>
      </c>
      <c r="BC6" s="83">
        <f t="shared" si="4"/>
        <v>45.1</v>
      </c>
      <c r="BD6" s="83">
        <f t="shared" si="4"/>
        <v>126.98</v>
      </c>
      <c r="BE6" s="75" t="str">
        <f>IF(BE7="","",IF(BE7="-","【-】","【"&amp;SUBSTITUTE(TEXT(BE7,"#,##0.00"),"-","△")&amp;"】"))</f>
        <v>【106.63】</v>
      </c>
      <c r="BF6" s="83" t="str">
        <f t="shared" ref="BF6:BO6" si="5">IF(BF7="",NA(),BF7)</f>
        <v>-</v>
      </c>
      <c r="BG6" s="83" t="str">
        <f t="shared" si="5"/>
        <v>-</v>
      </c>
      <c r="BH6" s="83" t="str">
        <f t="shared" si="5"/>
        <v>-</v>
      </c>
      <c r="BI6" s="75">
        <f t="shared" si="5"/>
        <v>0</v>
      </c>
      <c r="BJ6" s="75">
        <f t="shared" si="5"/>
        <v>0</v>
      </c>
      <c r="BK6" s="83" t="str">
        <f t="shared" si="5"/>
        <v>-</v>
      </c>
      <c r="BL6" s="83" t="str">
        <f t="shared" si="5"/>
        <v>-</v>
      </c>
      <c r="BM6" s="83" t="str">
        <f t="shared" si="5"/>
        <v>-</v>
      </c>
      <c r="BN6" s="83">
        <f t="shared" si="5"/>
        <v>424.95</v>
      </c>
      <c r="BO6" s="83">
        <f t="shared" si="5"/>
        <v>537.62</v>
      </c>
      <c r="BP6" s="75" t="str">
        <f>IF(BP7="","",IF(BP7="-","【-】","【"&amp;SUBSTITUTE(TEXT(BP7,"#,##0.00"),"-","△")&amp;"】"))</f>
        <v>【386.06】</v>
      </c>
      <c r="BQ6" s="83" t="str">
        <f t="shared" ref="BQ6:BZ6" si="6">IF(BQ7="",NA(),BQ7)</f>
        <v>-</v>
      </c>
      <c r="BR6" s="83" t="str">
        <f t="shared" si="6"/>
        <v>-</v>
      </c>
      <c r="BS6" s="83" t="str">
        <f t="shared" si="6"/>
        <v>-</v>
      </c>
      <c r="BT6" s="83">
        <f t="shared" si="6"/>
        <v>41.14</v>
      </c>
      <c r="BU6" s="83">
        <f t="shared" si="6"/>
        <v>42.37</v>
      </c>
      <c r="BV6" s="83" t="str">
        <f t="shared" si="6"/>
        <v>-</v>
      </c>
      <c r="BW6" s="83" t="str">
        <f t="shared" si="6"/>
        <v>-</v>
      </c>
      <c r="BX6" s="83" t="str">
        <f t="shared" si="6"/>
        <v>-</v>
      </c>
      <c r="BY6" s="83">
        <f t="shared" si="6"/>
        <v>41.67</v>
      </c>
      <c r="BZ6" s="83">
        <f t="shared" si="6"/>
        <v>37.880000000000003</v>
      </c>
      <c r="CA6" s="75" t="str">
        <f>IF(CA7="","",IF(CA7="-","【-】","【"&amp;SUBSTITUTE(TEXT(CA7,"#,##0.00"),"-","△")&amp;"】"))</f>
        <v>【51.14】</v>
      </c>
      <c r="CB6" s="83" t="str">
        <f t="shared" ref="CB6:CK6" si="7">IF(CB7="",NA(),CB7)</f>
        <v>-</v>
      </c>
      <c r="CC6" s="83" t="str">
        <f t="shared" si="7"/>
        <v>-</v>
      </c>
      <c r="CD6" s="83" t="str">
        <f t="shared" si="7"/>
        <v>-</v>
      </c>
      <c r="CE6" s="83">
        <f t="shared" si="7"/>
        <v>408.86</v>
      </c>
      <c r="CF6" s="83">
        <f t="shared" si="7"/>
        <v>447.8</v>
      </c>
      <c r="CG6" s="83" t="str">
        <f t="shared" si="7"/>
        <v>-</v>
      </c>
      <c r="CH6" s="83" t="str">
        <f t="shared" si="7"/>
        <v>-</v>
      </c>
      <c r="CI6" s="83" t="str">
        <f t="shared" si="7"/>
        <v>-</v>
      </c>
      <c r="CJ6" s="83">
        <f t="shared" si="7"/>
        <v>326.49</v>
      </c>
      <c r="CK6" s="83">
        <f t="shared" si="7"/>
        <v>355.98</v>
      </c>
      <c r="CL6" s="75" t="str">
        <f>IF(CL7="","",IF(CL7="-","【-】","【"&amp;SUBSTITUTE(TEXT(CL7,"#,##0.00"),"-","△")&amp;"】"))</f>
        <v>【329.31】</v>
      </c>
      <c r="CM6" s="83" t="str">
        <f t="shared" ref="CM6:CV6" si="8">IF(CM7="",NA(),CM7)</f>
        <v>-</v>
      </c>
      <c r="CN6" s="83" t="str">
        <f t="shared" si="8"/>
        <v>-</v>
      </c>
      <c r="CO6" s="83" t="str">
        <f t="shared" si="8"/>
        <v>-</v>
      </c>
      <c r="CP6" s="83">
        <f t="shared" si="8"/>
        <v>39.159999999999997</v>
      </c>
      <c r="CQ6" s="83">
        <f t="shared" si="8"/>
        <v>36.9</v>
      </c>
      <c r="CR6" s="83" t="str">
        <f t="shared" si="8"/>
        <v>-</v>
      </c>
      <c r="CS6" s="83" t="str">
        <f t="shared" si="8"/>
        <v>-</v>
      </c>
      <c r="CT6" s="83" t="str">
        <f t="shared" si="8"/>
        <v>-</v>
      </c>
      <c r="CU6" s="83">
        <f t="shared" si="8"/>
        <v>58.02</v>
      </c>
      <c r="CV6" s="83">
        <f t="shared" si="8"/>
        <v>71.180000000000007</v>
      </c>
      <c r="CW6" s="75" t="str">
        <f>IF(CW7="","",IF(CW7="-","【-】","【"&amp;SUBSTITUTE(TEXT(CW7,"#,##0.00"),"-","△")&amp;"】"))</f>
        <v>【54.37】</v>
      </c>
      <c r="CX6" s="83" t="str">
        <f t="shared" ref="CX6:DG6" si="9">IF(CX7="",NA(),CX7)</f>
        <v>-</v>
      </c>
      <c r="CY6" s="83" t="str">
        <f t="shared" si="9"/>
        <v>-</v>
      </c>
      <c r="CZ6" s="83" t="str">
        <f t="shared" si="9"/>
        <v>-</v>
      </c>
      <c r="DA6" s="83">
        <f t="shared" si="9"/>
        <v>100</v>
      </c>
      <c r="DB6" s="83">
        <f t="shared" si="9"/>
        <v>100</v>
      </c>
      <c r="DC6" s="83" t="str">
        <f t="shared" si="9"/>
        <v>-</v>
      </c>
      <c r="DD6" s="83" t="str">
        <f t="shared" si="9"/>
        <v>-</v>
      </c>
      <c r="DE6" s="83" t="str">
        <f t="shared" si="9"/>
        <v>-</v>
      </c>
      <c r="DF6" s="83">
        <f t="shared" si="9"/>
        <v>63.66</v>
      </c>
      <c r="DG6" s="83">
        <f t="shared" si="9"/>
        <v>70.92</v>
      </c>
      <c r="DH6" s="75" t="str">
        <f>IF(DH7="","",IF(DH7="-","【-】","【"&amp;SUBSTITUTE(TEXT(DH7,"#,##0.00"),"-","△")&amp;"】"))</f>
        <v>【84.89】</v>
      </c>
      <c r="DI6" s="83" t="str">
        <f t="shared" ref="DI6:DR6" si="10">IF(DI7="",NA(),DI7)</f>
        <v>-</v>
      </c>
      <c r="DJ6" s="83" t="str">
        <f t="shared" si="10"/>
        <v>-</v>
      </c>
      <c r="DK6" s="83" t="str">
        <f t="shared" si="10"/>
        <v>-</v>
      </c>
      <c r="DL6" s="83">
        <f t="shared" si="10"/>
        <v>26.7</v>
      </c>
      <c r="DM6" s="83">
        <f t="shared" si="10"/>
        <v>29.42</v>
      </c>
      <c r="DN6" s="83" t="str">
        <f t="shared" si="10"/>
        <v>-</v>
      </c>
      <c r="DO6" s="83" t="str">
        <f t="shared" si="10"/>
        <v>-</v>
      </c>
      <c r="DP6" s="83" t="str">
        <f t="shared" si="10"/>
        <v>-</v>
      </c>
      <c r="DQ6" s="83">
        <f t="shared" si="10"/>
        <v>19.34</v>
      </c>
      <c r="DR6" s="83">
        <f t="shared" si="10"/>
        <v>18.09</v>
      </c>
      <c r="DS6" s="75" t="str">
        <f>IF(DS7="","",IF(DS7="-","【-】","【"&amp;SUBSTITUTE(TEXT(DS7,"#,##0.00"),"-","△")&amp;"】"))</f>
        <v>【26.38】</v>
      </c>
      <c r="DT6" s="83" t="str">
        <f t="shared" ref="DT6:EC6" si="11">IF(DT7="",NA(),DT7)</f>
        <v>-</v>
      </c>
      <c r="DU6" s="83" t="str">
        <f t="shared" si="11"/>
        <v>-</v>
      </c>
      <c r="DV6" s="83" t="str">
        <f t="shared" si="11"/>
        <v>-</v>
      </c>
      <c r="DW6" s="83" t="str">
        <f t="shared" si="11"/>
        <v>-</v>
      </c>
      <c r="DX6" s="83" t="str">
        <f t="shared" si="11"/>
        <v>-</v>
      </c>
      <c r="DY6" s="83" t="str">
        <f t="shared" si="11"/>
        <v>-</v>
      </c>
      <c r="DZ6" s="83" t="str">
        <f t="shared" si="11"/>
        <v>-</v>
      </c>
      <c r="EA6" s="83" t="str">
        <f t="shared" si="11"/>
        <v>-</v>
      </c>
      <c r="EB6" s="83" t="str">
        <f t="shared" si="11"/>
        <v>-</v>
      </c>
      <c r="EC6" s="83" t="str">
        <f t="shared" si="11"/>
        <v>-</v>
      </c>
      <c r="ED6" s="75" t="str">
        <f>IF(ED7="","",IF(ED7="-","【-】","【"&amp;SUBSTITUTE(TEXT(ED7,"#,##0.00"),"-","△")&amp;"】"))</f>
        <v>【-】</v>
      </c>
      <c r="EE6" s="83" t="str">
        <f t="shared" ref="EE6:EN6" si="12">IF(EE7="",NA(),EE7)</f>
        <v>-</v>
      </c>
      <c r="EF6" s="83" t="str">
        <f t="shared" si="12"/>
        <v>-</v>
      </c>
      <c r="EG6" s="83" t="str">
        <f t="shared" si="12"/>
        <v>-</v>
      </c>
      <c r="EH6" s="83" t="str">
        <f t="shared" si="12"/>
        <v>-</v>
      </c>
      <c r="EI6" s="83" t="str">
        <f t="shared" si="12"/>
        <v>-</v>
      </c>
      <c r="EJ6" s="83" t="str">
        <f t="shared" si="12"/>
        <v>-</v>
      </c>
      <c r="EK6" s="83" t="str">
        <f t="shared" si="12"/>
        <v>-</v>
      </c>
      <c r="EL6" s="83" t="str">
        <f t="shared" si="12"/>
        <v>-</v>
      </c>
      <c r="EM6" s="83" t="str">
        <f t="shared" si="12"/>
        <v>-</v>
      </c>
      <c r="EN6" s="83" t="str">
        <f t="shared" si="12"/>
        <v>-</v>
      </c>
      <c r="EO6" s="75" t="str">
        <f>IF(EO7="","",IF(EO7="-","【-】","【"&amp;SUBSTITUTE(TEXT(EO7,"#,##0.00"),"-","△")&amp;"】"))</f>
        <v>【-】</v>
      </c>
    </row>
    <row r="7" spans="1:148" s="61" customFormat="1">
      <c r="A7" s="62"/>
      <c r="B7" s="68">
        <v>2024</v>
      </c>
      <c r="C7" s="68">
        <v>16934</v>
      </c>
      <c r="D7" s="68">
        <v>46</v>
      </c>
      <c r="E7" s="68">
        <v>18</v>
      </c>
      <c r="F7" s="68">
        <v>0</v>
      </c>
      <c r="G7" s="68">
        <v>0</v>
      </c>
      <c r="H7" s="68" t="s">
        <v>97</v>
      </c>
      <c r="I7" s="68" t="s">
        <v>98</v>
      </c>
      <c r="J7" s="68" t="s">
        <v>99</v>
      </c>
      <c r="K7" s="68" t="s">
        <v>101</v>
      </c>
      <c r="L7" s="68" t="s">
        <v>102</v>
      </c>
      <c r="M7" s="68" t="s">
        <v>103</v>
      </c>
      <c r="N7" s="76" t="s">
        <v>104</v>
      </c>
      <c r="O7" s="76">
        <v>52.72</v>
      </c>
      <c r="P7" s="76">
        <v>12.05</v>
      </c>
      <c r="Q7" s="76">
        <v>100</v>
      </c>
      <c r="R7" s="76">
        <v>4070</v>
      </c>
      <c r="S7" s="76">
        <v>4798</v>
      </c>
      <c r="T7" s="76">
        <v>624.69000000000005</v>
      </c>
      <c r="U7" s="76">
        <v>7.68</v>
      </c>
      <c r="V7" s="76">
        <v>572</v>
      </c>
      <c r="W7" s="76">
        <v>621.97</v>
      </c>
      <c r="X7" s="76">
        <v>0.92</v>
      </c>
      <c r="Y7" s="76" t="s">
        <v>104</v>
      </c>
      <c r="Z7" s="76" t="s">
        <v>104</v>
      </c>
      <c r="AA7" s="76" t="s">
        <v>104</v>
      </c>
      <c r="AB7" s="76">
        <v>105.48</v>
      </c>
      <c r="AC7" s="76">
        <v>104.59</v>
      </c>
      <c r="AD7" s="76" t="s">
        <v>104</v>
      </c>
      <c r="AE7" s="76" t="s">
        <v>104</v>
      </c>
      <c r="AF7" s="76" t="s">
        <v>104</v>
      </c>
      <c r="AG7" s="76">
        <v>95.1</v>
      </c>
      <c r="AH7" s="76">
        <v>105.56</v>
      </c>
      <c r="AI7" s="76">
        <v>100.06</v>
      </c>
      <c r="AJ7" s="76" t="s">
        <v>104</v>
      </c>
      <c r="AK7" s="76" t="s">
        <v>104</v>
      </c>
      <c r="AL7" s="76" t="s">
        <v>104</v>
      </c>
      <c r="AM7" s="76">
        <v>0</v>
      </c>
      <c r="AN7" s="76">
        <v>0</v>
      </c>
      <c r="AO7" s="76" t="s">
        <v>104</v>
      </c>
      <c r="AP7" s="76" t="s">
        <v>104</v>
      </c>
      <c r="AQ7" s="76" t="s">
        <v>104</v>
      </c>
      <c r="AR7" s="76">
        <v>225.85</v>
      </c>
      <c r="AS7" s="76">
        <v>40.89</v>
      </c>
      <c r="AT7" s="76">
        <v>84.61</v>
      </c>
      <c r="AU7" s="76" t="s">
        <v>104</v>
      </c>
      <c r="AV7" s="76" t="s">
        <v>104</v>
      </c>
      <c r="AW7" s="76" t="s">
        <v>104</v>
      </c>
      <c r="AX7" s="76">
        <v>128.65</v>
      </c>
      <c r="AY7" s="76">
        <v>168.29</v>
      </c>
      <c r="AZ7" s="76" t="s">
        <v>104</v>
      </c>
      <c r="BA7" s="76" t="s">
        <v>104</v>
      </c>
      <c r="BB7" s="76" t="s">
        <v>104</v>
      </c>
      <c r="BC7" s="76">
        <v>45.1</v>
      </c>
      <c r="BD7" s="76">
        <v>126.98</v>
      </c>
      <c r="BE7" s="76">
        <v>106.63</v>
      </c>
      <c r="BF7" s="76" t="s">
        <v>104</v>
      </c>
      <c r="BG7" s="76" t="s">
        <v>104</v>
      </c>
      <c r="BH7" s="76" t="s">
        <v>104</v>
      </c>
      <c r="BI7" s="76">
        <v>0</v>
      </c>
      <c r="BJ7" s="76">
        <v>0</v>
      </c>
      <c r="BK7" s="76" t="s">
        <v>104</v>
      </c>
      <c r="BL7" s="76" t="s">
        <v>104</v>
      </c>
      <c r="BM7" s="76" t="s">
        <v>104</v>
      </c>
      <c r="BN7" s="76">
        <v>424.95</v>
      </c>
      <c r="BO7" s="76">
        <v>537.62</v>
      </c>
      <c r="BP7" s="76">
        <v>386.06</v>
      </c>
      <c r="BQ7" s="76" t="s">
        <v>104</v>
      </c>
      <c r="BR7" s="76" t="s">
        <v>104</v>
      </c>
      <c r="BS7" s="76" t="s">
        <v>104</v>
      </c>
      <c r="BT7" s="76">
        <v>41.14</v>
      </c>
      <c r="BU7" s="76">
        <v>42.37</v>
      </c>
      <c r="BV7" s="76" t="s">
        <v>104</v>
      </c>
      <c r="BW7" s="76" t="s">
        <v>104</v>
      </c>
      <c r="BX7" s="76" t="s">
        <v>104</v>
      </c>
      <c r="BY7" s="76">
        <v>41.67</v>
      </c>
      <c r="BZ7" s="76">
        <v>37.880000000000003</v>
      </c>
      <c r="CA7" s="76">
        <v>51.14</v>
      </c>
      <c r="CB7" s="76" t="s">
        <v>104</v>
      </c>
      <c r="CC7" s="76" t="s">
        <v>104</v>
      </c>
      <c r="CD7" s="76" t="s">
        <v>104</v>
      </c>
      <c r="CE7" s="76">
        <v>408.86</v>
      </c>
      <c r="CF7" s="76">
        <v>447.8</v>
      </c>
      <c r="CG7" s="76" t="s">
        <v>104</v>
      </c>
      <c r="CH7" s="76" t="s">
        <v>104</v>
      </c>
      <c r="CI7" s="76" t="s">
        <v>104</v>
      </c>
      <c r="CJ7" s="76">
        <v>326.49</v>
      </c>
      <c r="CK7" s="76">
        <v>355.98</v>
      </c>
      <c r="CL7" s="76">
        <v>329.31</v>
      </c>
      <c r="CM7" s="76" t="s">
        <v>104</v>
      </c>
      <c r="CN7" s="76" t="s">
        <v>104</v>
      </c>
      <c r="CO7" s="76" t="s">
        <v>104</v>
      </c>
      <c r="CP7" s="76">
        <v>39.159999999999997</v>
      </c>
      <c r="CQ7" s="76">
        <v>36.9</v>
      </c>
      <c r="CR7" s="76" t="s">
        <v>104</v>
      </c>
      <c r="CS7" s="76" t="s">
        <v>104</v>
      </c>
      <c r="CT7" s="76" t="s">
        <v>104</v>
      </c>
      <c r="CU7" s="76">
        <v>58.02</v>
      </c>
      <c r="CV7" s="76">
        <v>71.180000000000007</v>
      </c>
      <c r="CW7" s="76">
        <v>54.37</v>
      </c>
      <c r="CX7" s="76" t="s">
        <v>104</v>
      </c>
      <c r="CY7" s="76" t="s">
        <v>104</v>
      </c>
      <c r="CZ7" s="76" t="s">
        <v>104</v>
      </c>
      <c r="DA7" s="76">
        <v>100</v>
      </c>
      <c r="DB7" s="76">
        <v>100</v>
      </c>
      <c r="DC7" s="76" t="s">
        <v>104</v>
      </c>
      <c r="DD7" s="76" t="s">
        <v>104</v>
      </c>
      <c r="DE7" s="76" t="s">
        <v>104</v>
      </c>
      <c r="DF7" s="76">
        <v>63.66</v>
      </c>
      <c r="DG7" s="76">
        <v>70.92</v>
      </c>
      <c r="DH7" s="76">
        <v>84.89</v>
      </c>
      <c r="DI7" s="76" t="s">
        <v>104</v>
      </c>
      <c r="DJ7" s="76" t="s">
        <v>104</v>
      </c>
      <c r="DK7" s="76" t="s">
        <v>104</v>
      </c>
      <c r="DL7" s="76">
        <v>26.7</v>
      </c>
      <c r="DM7" s="76">
        <v>29.42</v>
      </c>
      <c r="DN7" s="76" t="s">
        <v>104</v>
      </c>
      <c r="DO7" s="76" t="s">
        <v>104</v>
      </c>
      <c r="DP7" s="76" t="s">
        <v>104</v>
      </c>
      <c r="DQ7" s="76">
        <v>19.34</v>
      </c>
      <c r="DR7" s="76">
        <v>18.09</v>
      </c>
      <c r="DS7" s="76">
        <v>26.38</v>
      </c>
      <c r="DT7" s="76" t="s">
        <v>104</v>
      </c>
      <c r="DU7" s="76" t="s">
        <v>104</v>
      </c>
      <c r="DV7" s="76" t="s">
        <v>104</v>
      </c>
      <c r="DW7" s="76" t="s">
        <v>104</v>
      </c>
      <c r="DX7" s="76" t="s">
        <v>104</v>
      </c>
      <c r="DY7" s="76" t="s">
        <v>104</v>
      </c>
      <c r="DZ7" s="76" t="s">
        <v>104</v>
      </c>
      <c r="EA7" s="76" t="s">
        <v>104</v>
      </c>
      <c r="EB7" s="76" t="s">
        <v>104</v>
      </c>
      <c r="EC7" s="76" t="s">
        <v>104</v>
      </c>
      <c r="ED7" s="76" t="s">
        <v>104</v>
      </c>
      <c r="EE7" s="76" t="s">
        <v>104</v>
      </c>
      <c r="EF7" s="76" t="s">
        <v>104</v>
      </c>
      <c r="EG7" s="76" t="s">
        <v>104</v>
      </c>
      <c r="EH7" s="76" t="s">
        <v>104</v>
      </c>
      <c r="EI7" s="76" t="s">
        <v>104</v>
      </c>
      <c r="EJ7" s="76" t="s">
        <v>104</v>
      </c>
      <c r="EK7" s="76" t="s">
        <v>104</v>
      </c>
      <c r="EL7" s="76" t="s">
        <v>104</v>
      </c>
      <c r="EM7" s="76" t="s">
        <v>104</v>
      </c>
      <c r="EN7" s="76" t="s">
        <v>104</v>
      </c>
      <c r="EO7" s="76" t="s">
        <v>104</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105</v>
      </c>
      <c r="C9" s="63" t="s">
        <v>106</v>
      </c>
      <c r="D9" s="63" t="s">
        <v>107</v>
      </c>
      <c r="E9" s="63" t="s">
        <v>108</v>
      </c>
      <c r="F9" s="63" t="s">
        <v>109</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20</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59</v>
      </c>
    </row>
    <row r="12" spans="1:148">
      <c r="B12">
        <v>1</v>
      </c>
      <c r="C12">
        <v>1</v>
      </c>
      <c r="D12">
        <v>2</v>
      </c>
      <c r="E12">
        <v>3</v>
      </c>
      <c r="F12">
        <v>4</v>
      </c>
      <c r="G12" t="s">
        <v>110</v>
      </c>
    </row>
    <row r="13" spans="1:148">
      <c r="B13" t="s">
        <v>111</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波切 知佳</cp:lastModifiedBy>
  <dcterms:created xsi:type="dcterms:W3CDTF">2025-12-23T06:28:52Z</dcterms:created>
  <dcterms:modified xsi:type="dcterms:W3CDTF">2026-02-02T02:45:56Z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6.0.1.0</vt:lpwstr>
    </vt:vector>
  </property>
  <property fmtid="{DCFEDD21-7773-49B2-8022-6FC58DB5260B}" pid="3" name="LastSavedVersion">
    <vt:lpwstr>5.0.1.0</vt:lpwstr>
  </property>
  <property fmtid="{DCFEDD21-7773-49B2-8022-6FC58DB5260B}" pid="4" name="LastSavedDate">
    <vt:filetime>2026-02-02T02:45:56Z</vt:filetime>
  </property>
</Properties>
</file>