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NdmBREK1C46UXgw4Ri2eAyhvbOI8sDhx/hTlSexvtyfXm+x25WagOud6kUaH4ri/+M68MFWjVxWE2nn6Qg0+A==" workbookSaltValue="VbludYObvvmvDbhnjSCFF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<sst xmlns="http://schemas.openxmlformats.org/spreadsheetml/2006/main" xmlns:r="http://schemas.openxmlformats.org/officeDocument/2006/relationships" count="114" uniqueCount="114">
  <si>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</si>
  <si>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</si>
  <si>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</si>
  <si>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</si>
  <si>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</si>
  <si>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</si>
  <si>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</si>
  <si>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</si>
  <si>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</si>
  <si>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</si>
  <si>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</si>
  <si>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</si>
  <si>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</si>
  <si>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</si>
  <si>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</si>
  <si>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</si>
  <si>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</si>
  <si>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</si>
  <si>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</si>
  <si>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</si>
  <si>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</si>
  <si>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</si>
  <si>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</si>
  <si>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</si>
  <si>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</si>
  <si>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</si>
  <si>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</si>
  <si>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</si>
  <si>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</si>
  <si>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</si>
  <si>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</si>
  <si>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</si>
  <si>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</si>
  <si>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</si>
  <si>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</si>
  <si>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</si>
  <si>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</si>
  <si>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</si>
  <si>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</si>
  <si>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</si>
  <si>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D1</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</si>
  <si>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</si>
  <si>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</si>
  <si>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</si>
  <si>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</si>
  <si>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</si>
  <si>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</si>
  <si>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</si>
  <si>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</si>
  <si>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</si>
  <si>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</si>
  <si>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</si>
  <si>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</si>
  <si>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</si>
  <si>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</si>
  <si>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</si>
  <si>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</si>
  <si>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</si>
  <si>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</si>
  <si>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</si>
  <si>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</si>
  <si>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</si>
  <si>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</si>
  <si>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</si>
  <si>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</si>
  <si>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</si>
  <si>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</si>
  <si>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</si>
  <si>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</si>
  <si>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</si>
  <si>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</si>
  <si>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</si>
  <si>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</si>
  <si>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</si>
  <si>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</si>
  <si>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</si>
  <si>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</si>
  <si>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</si>
  <si>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</si>
  <si>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</si>
  <si>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</si>
  <si>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</si>
  <si>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</si>
  <si>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</si>
  <si>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</si>
  <si>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</si>
  <si>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</si>
  <si>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</si>
  <si>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</si>
  <si>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</si>
  <si>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</si>
  <si>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</si>
  <si>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</si>
  <si>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</si>
  <si>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</si>
  <si>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</si>
  <si>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</si>
  <si>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北海道　標津町</t>
  </si>
  <si>
    <t>法適用</t>
  </si>
  <si>
    <t>下水道事業</t>
  </si>
  <si>
    <t>特定環境保全公共下水道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</si>
  <si>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</si>
  <si>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</si>
  <si>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</si>
  <si>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</si>
  <si>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</si>
  <si>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</si>
  <si>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</si>
  <si>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</si>
  <si>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</si>
  <si>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</si>
  <si>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供用開始から39年経過しており、今後も老朽化が緩やかに進展していく見込みです。
②管渠老朽化率
　供用開始は昭和61年度ですが、平成6年度の東方沖地震で管渠のほとんどを改修しているため、今後の比率も低いと予想されます。
③管渠改善率
　標津処理区は平成6年度に地震にて改修、川北処理区は平成11年度供用開始のため、突発的な破損がない限り、改修の予定はないため、しばらくは比率は出てこない見込みです。</t>
    <rPh sb="1" eb="3">
      <t>ユウケイ</t>
    </rPh>
    <rPh sb="3" eb="5">
      <t>コテイ</t>
    </rPh>
    <rPh sb="5" eb="7">
      <t>シサン</t>
    </rPh>
    <rPh sb="7" eb="9">
      <t>ゲンカ</t>
    </rPh>
    <rPh sb="9" eb="11">
      <t>ショウキャク</t>
    </rPh>
    <rPh sb="11" eb="12">
      <t>リツ</t>
    </rPh>
    <rPh sb="14" eb="16">
      <t>キョウヨウ</t>
    </rPh>
    <rPh sb="16" eb="18">
      <t>カイシ</t>
    </rPh>
    <rPh sb="22" eb="23">
      <t>ネン</t>
    </rPh>
    <rPh sb="23" eb="25">
      <t>ケイカ</t>
    </rPh>
    <rPh sb="30" eb="32">
      <t>コンゴ</t>
    </rPh>
    <rPh sb="33" eb="36">
      <t>ロウキュウカ</t>
    </rPh>
    <rPh sb="37" eb="38">
      <t>ユル</t>
    </rPh>
    <rPh sb="41" eb="43">
      <t>シンテン</t>
    </rPh>
    <rPh sb="47" eb="49">
      <t>ミコ</t>
    </rPh>
    <rPh sb="55" eb="57">
      <t>カンキョ</t>
    </rPh>
    <rPh sb="57" eb="60">
      <t>ロウキュウカ</t>
    </rPh>
    <rPh sb="60" eb="61">
      <t>リツ</t>
    </rPh>
    <rPh sb="63" eb="65">
      <t>キョウヨウ</t>
    </rPh>
    <rPh sb="65" eb="67">
      <t>カイシ</t>
    </rPh>
    <rPh sb="68" eb="70">
      <t>ショウワ</t>
    </rPh>
    <rPh sb="72" eb="73">
      <t>ネン</t>
    </rPh>
    <rPh sb="73" eb="74">
      <t>ド</t>
    </rPh>
    <rPh sb="78" eb="80">
      <t>ヘイセイ</t>
    </rPh>
    <rPh sb="81" eb="83">
      <t>ネンド</t>
    </rPh>
    <rPh sb="84" eb="86">
      <t>トウホウ</t>
    </rPh>
    <rPh sb="86" eb="87">
      <t>オキ</t>
    </rPh>
    <rPh sb="87" eb="89">
      <t>ジシン</t>
    </rPh>
    <rPh sb="90" eb="92">
      <t>カンキョ</t>
    </rPh>
    <rPh sb="98" eb="100">
      <t>カイシュウ</t>
    </rPh>
    <rPh sb="107" eb="109">
      <t>コンゴ</t>
    </rPh>
    <rPh sb="110" eb="112">
      <t>ヒリツ</t>
    </rPh>
    <rPh sb="113" eb="114">
      <t>ヒク</t>
    </rPh>
    <rPh sb="116" eb="118">
      <t>ヨソウ</t>
    </rPh>
    <rPh sb="125" eb="127">
      <t>カンキョ</t>
    </rPh>
    <rPh sb="127" eb="129">
      <t>カイゼン</t>
    </rPh>
    <rPh sb="129" eb="130">
      <t>リツ</t>
    </rPh>
    <rPh sb="132" eb="134">
      <t>シベツ</t>
    </rPh>
    <rPh sb="138" eb="140">
      <t>ヘイセイ</t>
    </rPh>
    <rPh sb="141" eb="142">
      <t>ネン</t>
    </rPh>
    <rPh sb="142" eb="143">
      <t>ド</t>
    </rPh>
    <rPh sb="144" eb="146">
      <t>ジシン</t>
    </rPh>
    <rPh sb="148" eb="150">
      <t>カイシュウ</t>
    </rPh>
    <rPh sb="151" eb="153">
      <t>カワキタ</t>
    </rPh>
    <rPh sb="157" eb="159">
      <t>ヘイセイ</t>
    </rPh>
    <rPh sb="161" eb="162">
      <t>ネン</t>
    </rPh>
    <rPh sb="162" eb="163">
      <t>ド</t>
    </rPh>
    <rPh sb="163" eb="165">
      <t>キョウヨウ</t>
    </rPh>
    <rPh sb="165" eb="167">
      <t>カイシ</t>
    </rPh>
    <rPh sb="171" eb="174">
      <t>トッパツテキ</t>
    </rPh>
    <rPh sb="175" eb="177">
      <t>ハソン</t>
    </rPh>
    <rPh sb="180" eb="181">
      <t>カギ</t>
    </rPh>
    <rPh sb="183" eb="185">
      <t>カイシュウ</t>
    </rPh>
    <rPh sb="186" eb="188">
      <t>ヨテイ</t>
    </rPh>
    <rPh sb="199" eb="201">
      <t>ヒリツ</t>
    </rPh>
    <rPh sb="202" eb="203">
      <t>デ</t>
    </rPh>
    <rPh sb="207" eb="209">
      <t>ミコ</t>
    </rPh>
    <phoneticPr fontId="1"/>
  </si>
  <si>
    <t>・R6年度も前年度に引き続き経常収支比率は100％以上を維持しておりますが、収益的収支不足分は一般会計繰入金により賄っており、今後の物価上昇や施設更新費用の増加、人口減少が進むことでより一層厳しい状況となることが予想されます。
　また、料金改定については、R7年度に策定する「経営戦略」をもとに、一層の経費削減に務めながら、ストックマネジメント計画に基づく設備更新や、耐震化の増加に伴い、計画的に取り組む必要があります。</t>
    <rPh sb="1" eb="5">
      <t>r6ネン</t>
    </rPh>
    <rPh sb="6" eb="9">
      <t>ゼンネンド</t>
    </rPh>
    <rPh sb="10" eb="11">
      <t>ヒ</t>
    </rPh>
    <rPh sb="12" eb="13">
      <t>ツヅ</t>
    </rPh>
    <rPh sb="14" eb="21">
      <t>ケイジョウシ</t>
    </rPh>
    <rPh sb="25" eb="27">
      <t>イジョウ</t>
    </rPh>
    <rPh sb="28" eb="30">
      <t>イジ</t>
    </rPh>
    <rPh sb="38" eb="46">
      <t>シュウエキテキシュウシフソクブン</t>
    </rPh>
    <rPh sb="47" eb="54">
      <t>イッパンカイケイクリイレキン</t>
    </rPh>
    <rPh sb="57" eb="58">
      <t>マカナ</t>
    </rPh>
    <rPh sb="63" eb="65">
      <t>コンゴ</t>
    </rPh>
    <rPh sb="66" eb="70">
      <t>ブッカジョウショウ</t>
    </rPh>
    <rPh sb="71" eb="77">
      <t>シセツコウシンヒヨウ</t>
    </rPh>
    <rPh sb="78" eb="80">
      <t>ゾウカ</t>
    </rPh>
    <rPh sb="81" eb="83">
      <t>ジンコウ</t>
    </rPh>
    <rPh sb="83" eb="85">
      <t>ゲンショウ</t>
    </rPh>
    <rPh sb="86" eb="87">
      <t>スス</t>
    </rPh>
    <rPh sb="93" eb="95">
      <t>イッ</t>
    </rPh>
    <rPh sb="95" eb="96">
      <t>キビ</t>
    </rPh>
    <rPh sb="98" eb="103">
      <t>ジョ</t>
    </rPh>
    <rPh sb="106" eb="108">
      <t>ヨソウ</t>
    </rPh>
    <rPh sb="118" eb="120">
      <t>リョウキン</t>
    </rPh>
    <rPh sb="120" eb="122">
      <t>カイテイ</t>
    </rPh>
    <rPh sb="128" eb="132">
      <t>r7ネン</t>
    </rPh>
    <rPh sb="133" eb="137">
      <t>サクテイ</t>
    </rPh>
    <rPh sb="138" eb="142">
      <t>ケイエイセンリャク</t>
    </rPh>
    <rPh sb="148" eb="150">
      <t>イッソウ</t>
    </rPh>
    <rPh sb="151" eb="156">
      <t>ケイヒ</t>
    </rPh>
    <rPh sb="156" eb="157">
      <t>ツト</t>
    </rPh>
    <rPh sb="172" eb="174">
      <t>ケイカク</t>
    </rPh>
    <rPh sb="175" eb="176">
      <t>モト</t>
    </rPh>
    <rPh sb="178" eb="180">
      <t>セツビ</t>
    </rPh>
    <rPh sb="180" eb="182">
      <t>コウシン</t>
    </rPh>
    <rPh sb="184" eb="187">
      <t>タイシンカ</t>
    </rPh>
    <rPh sb="188" eb="190">
      <t>ゾウカ</t>
    </rPh>
    <rPh sb="194" eb="197">
      <t>ケイカクテキ</t>
    </rPh>
    <rPh sb="198" eb="199">
      <t>ト</t>
    </rPh>
    <rPh sb="200" eb="201">
      <t>ク</t>
    </rPh>
    <rPh sb="202" eb="204">
      <t>ヒツヨウ</t>
    </rPh>
    <phoneticPr fontId="1"/>
  </si>
  <si>
    <r>
      <t>①経常収支比率
　100％を上回り黒字となっておりますが、収益的収支不足分は一般会計繰入金によって賄っており、今後の物価上昇や施設更新費用の増加も見込まれるため、R8年4月に料金改定を行う予定となっており、より一層経費節減に努めながら、さらなる料金改定の検討も進めていかなければなりません。
②累積欠損金比率
　今年度はありません。
③流動比率
　100％を上回っていることから、1年以内に支払うべき債務に対して、十分な現金等の資産が確保されております。</t>
    </r>
    <r>
      <rPr>
        <sz val="9.5"/>
        <color auto="1"/>
        <rFont val="ＭＳ ゴシック"/>
      </rPr>
      <t xml:space="preserve">
</t>
    </r>
    <r>
      <rPr>
        <sz val="9.5"/>
        <color rgb="FFFF0000"/>
        <rFont val="ＭＳ ゴシック"/>
      </rPr>
      <t>④企業債残高対事業規模比率
　表中では0％となっておりますが、R5年度1,285.59％、R6年度1,188.03％となり、起債残額に対する営業収益が少ないと判断されます。</t>
    </r>
    <r>
      <rPr>
        <sz val="9.5"/>
        <color auto="1"/>
        <rFont val="ＭＳ ゴシック"/>
      </rPr>
      <t xml:space="preserve">
⑤経費回収率
　類似団体に比べ低くなっておりますが、R6年10月と令和8年4月に料金改定を行うため、今後は類似団体を上回る見込みです。
⑥汚水処理原価
　R5年度に比べ類似団体に近づいてはおりますが、今後も物価上昇や施設更新費用の増加のより、有収水量に占める経費は増加していくことが予想されます。
⑦施設利用率
　類似団体に比べ高い水準にあります。
⑧水洗化率
　Ｒ6年度は98.25％となっており、未接続の主な要因は家屋の老朽化等によるものであるため、これ以上の改善は望めないものと考えられます。
</t>
    </r>
    <rPh sb="1" eb="3">
      <t>ケイジョウ</t>
    </rPh>
    <rPh sb="3" eb="5">
      <t>シュウシ</t>
    </rPh>
    <rPh sb="5" eb="7">
      <t>ヒリツ</t>
    </rPh>
    <rPh sb="14" eb="16">
      <t>ウワマワ</t>
    </rPh>
    <rPh sb="17" eb="19">
      <t>クロジ</t>
    </rPh>
    <rPh sb="29" eb="37">
      <t>シュウエキテキシ</t>
    </rPh>
    <rPh sb="38" eb="42">
      <t>イッパ</t>
    </rPh>
    <rPh sb="42" eb="45">
      <t>クリイレキン</t>
    </rPh>
    <rPh sb="49" eb="50">
      <t>マカナ</t>
    </rPh>
    <rPh sb="55" eb="57">
      <t>コンゴ</t>
    </rPh>
    <rPh sb="58" eb="62">
      <t>ブッカ</t>
    </rPh>
    <rPh sb="63" eb="70">
      <t>シセツコウシン</t>
    </rPh>
    <rPh sb="70" eb="72">
      <t>ゾウカ</t>
    </rPh>
    <rPh sb="73" eb="75">
      <t>ミコ</t>
    </rPh>
    <rPh sb="83" eb="84">
      <t>ネン</t>
    </rPh>
    <rPh sb="85" eb="86">
      <t>ガツ</t>
    </rPh>
    <rPh sb="87" eb="92">
      <t>リョウキン</t>
    </rPh>
    <rPh sb="92" eb="93">
      <t>オコナ</t>
    </rPh>
    <rPh sb="94" eb="97">
      <t>ヨ</t>
    </rPh>
    <rPh sb="107" eb="111">
      <t>ケイヒセツゲン</t>
    </rPh>
    <rPh sb="112" eb="113">
      <t>ツト</t>
    </rPh>
    <rPh sb="122" eb="124">
      <t>リョウキン</t>
    </rPh>
    <rPh sb="124" eb="126">
      <t>カイテイ</t>
    </rPh>
    <rPh sb="127" eb="129">
      <t>ケン</t>
    </rPh>
    <rPh sb="130" eb="131">
      <t>スス</t>
    </rPh>
    <rPh sb="147" eb="149">
      <t>ルイセキ</t>
    </rPh>
    <rPh sb="149" eb="151">
      <t>ケッソン</t>
    </rPh>
    <rPh sb="151" eb="152">
      <t>キン</t>
    </rPh>
    <rPh sb="152" eb="154">
      <t>ヒリツ</t>
    </rPh>
    <rPh sb="156" eb="159">
      <t>コンネンド</t>
    </rPh>
    <rPh sb="168" eb="170">
      <t>リュウドウ</t>
    </rPh>
    <rPh sb="170" eb="172">
      <t>ヒリツ</t>
    </rPh>
    <rPh sb="179" eb="181">
      <t>ウワマワ</t>
    </rPh>
    <rPh sb="191" eb="192">
      <t>ネン</t>
    </rPh>
    <rPh sb="192" eb="194">
      <t>イナイ</t>
    </rPh>
    <rPh sb="195" eb="197">
      <t>シハラ</t>
    </rPh>
    <rPh sb="200" eb="202">
      <t>サイム</t>
    </rPh>
    <rPh sb="203" eb="204">
      <t>タイ</t>
    </rPh>
    <rPh sb="207" eb="209">
      <t>ジュウブン</t>
    </rPh>
    <rPh sb="210" eb="212">
      <t>ゲンキン</t>
    </rPh>
    <rPh sb="212" eb="213">
      <t>トウ</t>
    </rPh>
    <rPh sb="214" eb="216">
      <t>シサン</t>
    </rPh>
    <rPh sb="217" eb="219">
      <t>カクホ</t>
    </rPh>
    <rPh sb="229" eb="231">
      <t>キギョウ</t>
    </rPh>
    <rPh sb="231" eb="232">
      <t>サイ</t>
    </rPh>
    <rPh sb="232" eb="234">
      <t>ザンダカ</t>
    </rPh>
    <rPh sb="234" eb="235">
      <t>タイ</t>
    </rPh>
    <rPh sb="235" eb="237">
      <t>ジギョウ</t>
    </rPh>
    <rPh sb="237" eb="239">
      <t>キボ</t>
    </rPh>
    <rPh sb="239" eb="241">
      <t>ヒリツ</t>
    </rPh>
    <rPh sb="243" eb="245">
      <t>ヒョウチュウ</t>
    </rPh>
    <rPh sb="261" eb="263">
      <t>ネンド</t>
    </rPh>
    <rPh sb="275" eb="277">
      <t>ネンド</t>
    </rPh>
    <rPh sb="290" eb="292">
      <t>キサイ</t>
    </rPh>
    <rPh sb="292" eb="294">
      <t>ザンガク</t>
    </rPh>
    <rPh sb="295" eb="296">
      <t>タイ</t>
    </rPh>
    <rPh sb="298" eb="300">
      <t>エイギョウ</t>
    </rPh>
    <rPh sb="300" eb="302">
      <t>シュウエキ</t>
    </rPh>
    <rPh sb="303" eb="304">
      <t>スク</t>
    </rPh>
    <rPh sb="307" eb="309">
      <t>ハンダン</t>
    </rPh>
    <rPh sb="316" eb="318">
      <t>ケイヒ</t>
    </rPh>
    <rPh sb="318" eb="320">
      <t>カイシュウ</t>
    </rPh>
    <rPh sb="320" eb="321">
      <t>リツ</t>
    </rPh>
    <rPh sb="323" eb="325">
      <t>ルイジ</t>
    </rPh>
    <rPh sb="325" eb="327">
      <t>ダンタイ</t>
    </rPh>
    <rPh sb="328" eb="330">
      <t>クラ</t>
    </rPh>
    <rPh sb="330" eb="331">
      <t>ヒク</t>
    </rPh>
    <rPh sb="343" eb="344">
      <t>ネン</t>
    </rPh>
    <rPh sb="346" eb="347">
      <t>ガツ</t>
    </rPh>
    <rPh sb="348" eb="350">
      <t>レイワ</t>
    </rPh>
    <rPh sb="351" eb="352">
      <t>トシ</t>
    </rPh>
    <rPh sb="353" eb="354">
      <t>ガツ</t>
    </rPh>
    <rPh sb="355" eb="357">
      <t>リョウキン</t>
    </rPh>
    <rPh sb="357" eb="359">
      <t>カイテイ</t>
    </rPh>
    <rPh sb="360" eb="361">
      <t>オコナ</t>
    </rPh>
    <rPh sb="365" eb="367">
      <t>コンゴ</t>
    </rPh>
    <rPh sb="368" eb="370">
      <t>ルイジ</t>
    </rPh>
    <rPh sb="370" eb="372">
      <t>ダンタイ</t>
    </rPh>
    <rPh sb="373" eb="375">
      <t>ウワマワ</t>
    </rPh>
    <rPh sb="376" eb="378">
      <t>ミコ</t>
    </rPh>
    <rPh sb="384" eb="386">
      <t>オスイ</t>
    </rPh>
    <rPh sb="386" eb="388">
      <t>ショリ</t>
    </rPh>
    <rPh sb="388" eb="390">
      <t>ゲンカ</t>
    </rPh>
    <rPh sb="394" eb="396">
      <t>ネンド</t>
    </rPh>
    <rPh sb="397" eb="399">
      <t>クラ</t>
    </rPh>
    <rPh sb="399" eb="401">
      <t>ルイジ</t>
    </rPh>
    <rPh sb="401" eb="403">
      <t>ダンタイ</t>
    </rPh>
    <rPh sb="404" eb="405">
      <t>チカ</t>
    </rPh>
    <rPh sb="415" eb="417">
      <t>コンゴ</t>
    </rPh>
    <rPh sb="418" eb="422">
      <t>ブッカジョウショウ</t>
    </rPh>
    <rPh sb="423" eb="429">
      <t>シセツコウシンヒヨウ</t>
    </rPh>
    <rPh sb="430" eb="432">
      <t>ゾウカ</t>
    </rPh>
    <rPh sb="436" eb="440">
      <t>ユウシュ</t>
    </rPh>
    <rPh sb="441" eb="442">
      <t>シ</t>
    </rPh>
    <rPh sb="444" eb="446">
      <t>ケイヒ</t>
    </rPh>
    <rPh sb="447" eb="449">
      <t>ゾウカ</t>
    </rPh>
    <rPh sb="456" eb="458">
      <t>ヨソウ</t>
    </rPh>
    <rPh sb="465" eb="467">
      <t>シセツ</t>
    </rPh>
    <rPh sb="467" eb="470">
      <t>リヨウリツ</t>
    </rPh>
    <rPh sb="472" eb="474">
      <t>ルイジ</t>
    </rPh>
    <rPh sb="474" eb="476">
      <t>ダンタイ</t>
    </rPh>
    <rPh sb="477" eb="479">
      <t>クラ</t>
    </rPh>
    <rPh sb="479" eb="480">
      <t>タカ</t>
    </rPh>
    <rPh sb="481" eb="483">
      <t>スイジュン</t>
    </rPh>
    <rPh sb="491" eb="494">
      <t>スイセンカ</t>
    </rPh>
    <rPh sb="494" eb="495">
      <t>リツ</t>
    </rPh>
    <rPh sb="499" eb="501">
      <t>ネンド</t>
    </rPh>
    <rPh sb="515" eb="518">
      <t>ミセツゾク</t>
    </rPh>
    <rPh sb="519" eb="520">
      <t>オモ</t>
    </rPh>
    <rPh sb="521" eb="523">
      <t>ヨウイン</t>
    </rPh>
    <rPh sb="524" eb="526">
      <t>カオク</t>
    </rPh>
    <rPh sb="527" eb="530">
      <t>ロウキュウカ</t>
    </rPh>
    <rPh sb="530" eb="531">
      <t>トウ</t>
    </rPh>
    <rPh sb="544" eb="546">
      <t>イジョウ</t>
    </rPh>
    <rPh sb="547" eb="549">
      <t>カイゼン</t>
    </rPh>
    <rPh sb="550" eb="551">
      <t>ノゾ</t>
    </rPh>
    <rPh sb="557" eb="558">
      <t>カンガ</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</si>
</sst>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0.17</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66.63</c:v>
                </c:pt>
                <c:pt idx="4">
                  <c:v>65.09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45.6</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98.28</c:v>
                </c:pt>
                <c:pt idx="4">
                  <c:v>98.25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88.66</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101.83</c:v>
                </c:pt>
                <c:pt idx="4">
                  <c:v>100.34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102.68</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63.11</c:v>
                </c:pt>
                <c:pt idx="4">
                  <c:v>63.71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33.159999999999997</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0.12</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58.68</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125.93</c:v>
                </c:pt>
                <c:pt idx="4">
                  <c:v>130.97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45.01</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1141.98</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67.42</c:v>
                </c:pt>
                <c:pt idx="4">
                  <c:v>78.010000000000005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82.27</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262.36</c:v>
                </c:pt>
                <c:pt idx="4">
                  <c:v>239.5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194.42</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2"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標津町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4798</v>
      </c>
      <c r="AM8" s="21"/>
      <c r="AN8" s="21"/>
      <c r="AO8" s="21"/>
      <c r="AP8" s="21"/>
      <c r="AQ8" s="21"/>
      <c r="AR8" s="21"/>
      <c r="AS8" s="21"/>
      <c r="AT8" s="7">
        <f>データ!T6</f>
        <v>624.69000000000005</v>
      </c>
      <c r="AU8" s="7"/>
      <c r="AV8" s="7"/>
      <c r="AW8" s="7"/>
      <c r="AX8" s="7"/>
      <c r="AY8" s="7"/>
      <c r="AZ8" s="7"/>
      <c r="BA8" s="7"/>
      <c r="BB8" s="7">
        <f>データ!U6</f>
        <v>7.68</v>
      </c>
      <c r="BC8" s="7"/>
      <c r="BD8" s="7"/>
      <c r="BE8" s="7"/>
      <c r="BF8" s="7"/>
      <c r="BG8" s="7"/>
      <c r="BH8" s="7"/>
      <c r="BI8" s="7"/>
      <c r="BJ8" s="3"/>
      <c r="BK8" s="3"/>
      <c r="BL8" s="27" t="s">
        <v>22</v>
      </c>
      <c r="BM8" s="39"/>
      <c r="BN8" s="48" t="s">
        <v>14</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40"/>
      <c r="BN9" s="49"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83.02</v>
      </c>
      <c r="J10" s="7"/>
      <c r="K10" s="7"/>
      <c r="L10" s="7"/>
      <c r="M10" s="7"/>
      <c r="N10" s="7"/>
      <c r="O10" s="7"/>
      <c r="P10" s="7">
        <f>データ!P6</f>
        <v>74.760000000000005</v>
      </c>
      <c r="Q10" s="7"/>
      <c r="R10" s="7"/>
      <c r="S10" s="7"/>
      <c r="T10" s="7"/>
      <c r="U10" s="7"/>
      <c r="V10" s="7"/>
      <c r="W10" s="7">
        <f>データ!Q6</f>
        <v>44.2</v>
      </c>
      <c r="X10" s="7"/>
      <c r="Y10" s="7"/>
      <c r="Z10" s="7"/>
      <c r="AA10" s="7"/>
      <c r="AB10" s="7"/>
      <c r="AC10" s="7"/>
      <c r="AD10" s="21">
        <f>データ!R6</f>
        <v>4070</v>
      </c>
      <c r="AE10" s="21"/>
      <c r="AF10" s="21"/>
      <c r="AG10" s="21"/>
      <c r="AH10" s="21"/>
      <c r="AI10" s="21"/>
      <c r="AJ10" s="21"/>
      <c r="AK10" s="2"/>
      <c r="AL10" s="21">
        <f>データ!V6</f>
        <v>3548</v>
      </c>
      <c r="AM10" s="21"/>
      <c r="AN10" s="21"/>
      <c r="AO10" s="21"/>
      <c r="AP10" s="21"/>
      <c r="AQ10" s="21"/>
      <c r="AR10" s="21"/>
      <c r="AS10" s="21"/>
      <c r="AT10" s="7">
        <f>データ!W6</f>
        <v>1.94</v>
      </c>
      <c r="AU10" s="7"/>
      <c r="AV10" s="7"/>
      <c r="AW10" s="7"/>
      <c r="AX10" s="7"/>
      <c r="AY10" s="7"/>
      <c r="AZ10" s="7"/>
      <c r="BA10" s="7"/>
      <c r="BB10" s="7">
        <f>データ!X6</f>
        <v>1828.87</v>
      </c>
      <c r="BC10" s="7"/>
      <c r="BD10" s="7"/>
      <c r="BE10" s="7"/>
      <c r="BF10" s="7"/>
      <c r="BG10" s="7"/>
      <c r="BH10" s="7"/>
      <c r="BI10" s="7"/>
      <c r="BJ10" s="2"/>
      <c r="BK10" s="2"/>
      <c r="BL10" s="29" t="s">
        <v>38</v>
      </c>
      <c r="BM10" s="41"/>
      <c r="BN10" s="50" t="s">
        <v>2</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50</v>
      </c>
      <c r="F84" s="12" t="s">
        <v>36</v>
      </c>
      <c r="G84" s="12" t="s">
        <v>52</v>
      </c>
      <c r="H84" s="12" t="s">
        <v>55</v>
      </c>
      <c r="I84" s="12" t="s">
        <v>56</v>
      </c>
      <c r="J84" s="12" t="s">
        <v>1</v>
      </c>
      <c r="K84" s="12" t="s">
        <v>25</v>
      </c>
      <c r="L84" s="12" t="s">
        <v>54</v>
      </c>
      <c r="M84" s="12" t="s">
        <v>57</v>
      </c>
      <c r="N84" s="12" t="s">
        <v>61</v>
      </c>
      <c r="O84" s="12" t="s">
        <v>62</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4qpbE8+OC9a0OkVraRnjM7qHhQa7xzoaddejB56yH3JlSRx0Rd3R7ZDBY5Rpx+XGWc+uUpOakm003Xz8pp/dKw==" saltValue="+gFJAnxAcMKzwNEG40O3a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53</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35</v>
      </c>
      <c r="B3" s="64" t="s">
        <v>64</v>
      </c>
      <c r="C3" s="64" t="s">
        <v>48</v>
      </c>
      <c r="D3" s="64" t="s">
        <v>9</v>
      </c>
      <c r="E3" s="64" t="s">
        <v>21</v>
      </c>
      <c r="F3" s="64" t="s">
        <v>63</v>
      </c>
      <c r="G3" s="64" t="s">
        <v>20</v>
      </c>
      <c r="H3" s="70" t="s">
        <v>66</v>
      </c>
      <c r="I3" s="73"/>
      <c r="J3" s="73"/>
      <c r="K3" s="73"/>
      <c r="L3" s="73"/>
      <c r="M3" s="73"/>
      <c r="N3" s="73"/>
      <c r="O3" s="73"/>
      <c r="P3" s="73"/>
      <c r="Q3" s="73"/>
      <c r="R3" s="73"/>
      <c r="S3" s="73"/>
      <c r="T3" s="73"/>
      <c r="U3" s="73"/>
      <c r="V3" s="73"/>
      <c r="W3" s="73"/>
      <c r="X3" s="78"/>
      <c r="Y3" s="81" t="s">
        <v>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67</v>
      </c>
      <c r="B4" s="65"/>
      <c r="C4" s="65"/>
      <c r="D4" s="65"/>
      <c r="E4" s="65"/>
      <c r="F4" s="65"/>
      <c r="G4" s="65"/>
      <c r="H4" s="71"/>
      <c r="I4" s="74"/>
      <c r="J4" s="74"/>
      <c r="K4" s="74"/>
      <c r="L4" s="74"/>
      <c r="M4" s="74"/>
      <c r="N4" s="74"/>
      <c r="O4" s="74"/>
      <c r="P4" s="74"/>
      <c r="Q4" s="74"/>
      <c r="R4" s="74"/>
      <c r="S4" s="74"/>
      <c r="T4" s="74"/>
      <c r="U4" s="74"/>
      <c r="V4" s="74"/>
      <c r="W4" s="74"/>
      <c r="X4" s="79"/>
      <c r="Y4" s="82" t="s">
        <v>51</v>
      </c>
      <c r="Z4" s="82"/>
      <c r="AA4" s="82"/>
      <c r="AB4" s="82"/>
      <c r="AC4" s="82"/>
      <c r="AD4" s="82"/>
      <c r="AE4" s="82"/>
      <c r="AF4" s="82"/>
      <c r="AG4" s="82"/>
      <c r="AH4" s="82"/>
      <c r="AI4" s="82"/>
      <c r="AJ4" s="82" t="s">
        <v>41</v>
      </c>
      <c r="AK4" s="82"/>
      <c r="AL4" s="82"/>
      <c r="AM4" s="82"/>
      <c r="AN4" s="82"/>
      <c r="AO4" s="82"/>
      <c r="AP4" s="82"/>
      <c r="AQ4" s="82"/>
      <c r="AR4" s="82"/>
      <c r="AS4" s="82"/>
      <c r="AT4" s="82"/>
      <c r="AU4" s="82" t="s">
        <v>65</v>
      </c>
      <c r="AV4" s="82"/>
      <c r="AW4" s="82"/>
      <c r="AX4" s="82"/>
      <c r="AY4" s="82"/>
      <c r="AZ4" s="82"/>
      <c r="BA4" s="82"/>
      <c r="BB4" s="82"/>
      <c r="BC4" s="82"/>
      <c r="BD4" s="82"/>
      <c r="BE4" s="82"/>
      <c r="BF4" s="82" t="s">
        <v>32</v>
      </c>
      <c r="BG4" s="82"/>
      <c r="BH4" s="82"/>
      <c r="BI4" s="82"/>
      <c r="BJ4" s="82"/>
      <c r="BK4" s="82"/>
      <c r="BL4" s="82"/>
      <c r="BM4" s="82"/>
      <c r="BN4" s="82"/>
      <c r="BO4" s="82"/>
      <c r="BP4" s="82"/>
      <c r="BQ4" s="82" t="s">
        <v>68</v>
      </c>
      <c r="BR4" s="82"/>
      <c r="BS4" s="82"/>
      <c r="BT4" s="82"/>
      <c r="BU4" s="82"/>
      <c r="BV4" s="82"/>
      <c r="BW4" s="82"/>
      <c r="BX4" s="82"/>
      <c r="BY4" s="82"/>
      <c r="BZ4" s="82"/>
      <c r="CA4" s="82"/>
      <c r="CB4" s="82" t="s">
        <v>69</v>
      </c>
      <c r="CC4" s="82"/>
      <c r="CD4" s="82"/>
      <c r="CE4" s="82"/>
      <c r="CF4" s="82"/>
      <c r="CG4" s="82"/>
      <c r="CH4" s="82"/>
      <c r="CI4" s="82"/>
      <c r="CJ4" s="82"/>
      <c r="CK4" s="82"/>
      <c r="CL4" s="82"/>
      <c r="CM4" s="82" t="s">
        <v>70</v>
      </c>
      <c r="CN4" s="82"/>
      <c r="CO4" s="82"/>
      <c r="CP4" s="82"/>
      <c r="CQ4" s="82"/>
      <c r="CR4" s="82"/>
      <c r="CS4" s="82"/>
      <c r="CT4" s="82"/>
      <c r="CU4" s="82"/>
      <c r="CV4" s="82"/>
      <c r="CW4" s="82"/>
      <c r="CX4" s="82" t="s">
        <v>46</v>
      </c>
      <c r="CY4" s="82"/>
      <c r="CZ4" s="82"/>
      <c r="DA4" s="82"/>
      <c r="DB4" s="82"/>
      <c r="DC4" s="82"/>
      <c r="DD4" s="82"/>
      <c r="DE4" s="82"/>
      <c r="DF4" s="82"/>
      <c r="DG4" s="82"/>
      <c r="DH4" s="82"/>
      <c r="DI4" s="82" t="s">
        <v>59</v>
      </c>
      <c r="DJ4" s="82"/>
      <c r="DK4" s="82"/>
      <c r="DL4" s="82"/>
      <c r="DM4" s="82"/>
      <c r="DN4" s="82"/>
      <c r="DO4" s="82"/>
      <c r="DP4" s="82"/>
      <c r="DQ4" s="82"/>
      <c r="DR4" s="82"/>
      <c r="DS4" s="82"/>
      <c r="DT4" s="82" t="s">
        <v>71</v>
      </c>
      <c r="DU4" s="82"/>
      <c r="DV4" s="82"/>
      <c r="DW4" s="82"/>
      <c r="DX4" s="82"/>
      <c r="DY4" s="82"/>
      <c r="DZ4" s="82"/>
      <c r="EA4" s="82"/>
      <c r="EB4" s="82"/>
      <c r="EC4" s="82"/>
      <c r="ED4" s="82"/>
      <c r="EE4" s="82" t="s">
        <v>72</v>
      </c>
      <c r="EF4" s="82"/>
      <c r="EG4" s="82"/>
      <c r="EH4" s="82"/>
      <c r="EI4" s="82"/>
      <c r="EJ4" s="82"/>
      <c r="EK4" s="82"/>
      <c r="EL4" s="82"/>
      <c r="EM4" s="82"/>
      <c r="EN4" s="82"/>
      <c r="EO4" s="82"/>
    </row>
    <row r="5" spans="1:148">
      <c r="A5" s="62" t="s">
        <v>44</v>
      </c>
      <c r="B5" s="66"/>
      <c r="C5" s="66"/>
      <c r="D5" s="66"/>
      <c r="E5" s="66"/>
      <c r="F5" s="66"/>
      <c r="G5" s="66"/>
      <c r="H5" s="72" t="s">
        <v>73</v>
      </c>
      <c r="I5" s="72" t="s">
        <v>74</v>
      </c>
      <c r="J5" s="72" t="s">
        <v>58</v>
      </c>
      <c r="K5" s="72" t="s">
        <v>75</v>
      </c>
      <c r="L5" s="72" t="s">
        <v>28</v>
      </c>
      <c r="M5" s="72" t="s">
        <v>17</v>
      </c>
      <c r="N5" s="72" t="s">
        <v>76</v>
      </c>
      <c r="O5" s="72" t="s">
        <v>77</v>
      </c>
      <c r="P5" s="72" t="s">
        <v>78</v>
      </c>
      <c r="Q5" s="72" t="s">
        <v>79</v>
      </c>
      <c r="R5" s="72" t="s">
        <v>80</v>
      </c>
      <c r="S5" s="72" t="s">
        <v>81</v>
      </c>
      <c r="T5" s="72" t="s">
        <v>82</v>
      </c>
      <c r="U5" s="72" t="s">
        <v>83</v>
      </c>
      <c r="V5" s="72" t="s">
        <v>84</v>
      </c>
      <c r="W5" s="72" t="s">
        <v>85</v>
      </c>
      <c r="X5" s="72" t="s">
        <v>86</v>
      </c>
      <c r="Y5" s="72" t="s">
        <v>87</v>
      </c>
      <c r="Z5" s="72" t="s">
        <v>8</v>
      </c>
      <c r="AA5" s="72" t="s">
        <v>88</v>
      </c>
      <c r="AB5" s="72" t="s">
        <v>89</v>
      </c>
      <c r="AC5" s="72" t="s">
        <v>90</v>
      </c>
      <c r="AD5" s="72" t="s">
        <v>91</v>
      </c>
      <c r="AE5" s="72" t="s">
        <v>92</v>
      </c>
      <c r="AF5" s="72" t="s">
        <v>42</v>
      </c>
      <c r="AG5" s="72" t="s">
        <v>93</v>
      </c>
      <c r="AH5" s="72" t="s">
        <v>94</v>
      </c>
      <c r="AI5" s="72" t="s">
        <v>37</v>
      </c>
      <c r="AJ5" s="72" t="s">
        <v>87</v>
      </c>
      <c r="AK5" s="72" t="s">
        <v>8</v>
      </c>
      <c r="AL5" s="72" t="s">
        <v>88</v>
      </c>
      <c r="AM5" s="72" t="s">
        <v>89</v>
      </c>
      <c r="AN5" s="72" t="s">
        <v>90</v>
      </c>
      <c r="AO5" s="72" t="s">
        <v>91</v>
      </c>
      <c r="AP5" s="72" t="s">
        <v>92</v>
      </c>
      <c r="AQ5" s="72" t="s">
        <v>42</v>
      </c>
      <c r="AR5" s="72" t="s">
        <v>93</v>
      </c>
      <c r="AS5" s="72" t="s">
        <v>94</v>
      </c>
      <c r="AT5" s="72" t="s">
        <v>95</v>
      </c>
      <c r="AU5" s="72" t="s">
        <v>87</v>
      </c>
      <c r="AV5" s="72" t="s">
        <v>8</v>
      </c>
      <c r="AW5" s="72" t="s">
        <v>88</v>
      </c>
      <c r="AX5" s="72" t="s">
        <v>89</v>
      </c>
      <c r="AY5" s="72" t="s">
        <v>90</v>
      </c>
      <c r="AZ5" s="72" t="s">
        <v>91</v>
      </c>
      <c r="BA5" s="72" t="s">
        <v>92</v>
      </c>
      <c r="BB5" s="72" t="s">
        <v>42</v>
      </c>
      <c r="BC5" s="72" t="s">
        <v>93</v>
      </c>
      <c r="BD5" s="72" t="s">
        <v>94</v>
      </c>
      <c r="BE5" s="72" t="s">
        <v>95</v>
      </c>
      <c r="BF5" s="72" t="s">
        <v>87</v>
      </c>
      <c r="BG5" s="72" t="s">
        <v>8</v>
      </c>
      <c r="BH5" s="72" t="s">
        <v>88</v>
      </c>
      <c r="BI5" s="72" t="s">
        <v>89</v>
      </c>
      <c r="BJ5" s="72" t="s">
        <v>90</v>
      </c>
      <c r="BK5" s="72" t="s">
        <v>91</v>
      </c>
      <c r="BL5" s="72" t="s">
        <v>92</v>
      </c>
      <c r="BM5" s="72" t="s">
        <v>42</v>
      </c>
      <c r="BN5" s="72" t="s">
        <v>93</v>
      </c>
      <c r="BO5" s="72" t="s">
        <v>94</v>
      </c>
      <c r="BP5" s="72" t="s">
        <v>95</v>
      </c>
      <c r="BQ5" s="72" t="s">
        <v>87</v>
      </c>
      <c r="BR5" s="72" t="s">
        <v>8</v>
      </c>
      <c r="BS5" s="72" t="s">
        <v>88</v>
      </c>
      <c r="BT5" s="72" t="s">
        <v>89</v>
      </c>
      <c r="BU5" s="72" t="s">
        <v>90</v>
      </c>
      <c r="BV5" s="72" t="s">
        <v>91</v>
      </c>
      <c r="BW5" s="72" t="s">
        <v>92</v>
      </c>
      <c r="BX5" s="72" t="s">
        <v>42</v>
      </c>
      <c r="BY5" s="72" t="s">
        <v>93</v>
      </c>
      <c r="BZ5" s="72" t="s">
        <v>94</v>
      </c>
      <c r="CA5" s="72" t="s">
        <v>95</v>
      </c>
      <c r="CB5" s="72" t="s">
        <v>87</v>
      </c>
      <c r="CC5" s="72" t="s">
        <v>8</v>
      </c>
      <c r="CD5" s="72" t="s">
        <v>88</v>
      </c>
      <c r="CE5" s="72" t="s">
        <v>89</v>
      </c>
      <c r="CF5" s="72" t="s">
        <v>90</v>
      </c>
      <c r="CG5" s="72" t="s">
        <v>91</v>
      </c>
      <c r="CH5" s="72" t="s">
        <v>92</v>
      </c>
      <c r="CI5" s="72" t="s">
        <v>42</v>
      </c>
      <c r="CJ5" s="72" t="s">
        <v>93</v>
      </c>
      <c r="CK5" s="72" t="s">
        <v>94</v>
      </c>
      <c r="CL5" s="72" t="s">
        <v>95</v>
      </c>
      <c r="CM5" s="72" t="s">
        <v>87</v>
      </c>
      <c r="CN5" s="72" t="s">
        <v>8</v>
      </c>
      <c r="CO5" s="72" t="s">
        <v>88</v>
      </c>
      <c r="CP5" s="72" t="s">
        <v>89</v>
      </c>
      <c r="CQ5" s="72" t="s">
        <v>90</v>
      </c>
      <c r="CR5" s="72" t="s">
        <v>91</v>
      </c>
      <c r="CS5" s="72" t="s">
        <v>92</v>
      </c>
      <c r="CT5" s="72" t="s">
        <v>42</v>
      </c>
      <c r="CU5" s="72" t="s">
        <v>93</v>
      </c>
      <c r="CV5" s="72" t="s">
        <v>94</v>
      </c>
      <c r="CW5" s="72" t="s">
        <v>95</v>
      </c>
      <c r="CX5" s="72" t="s">
        <v>87</v>
      </c>
      <c r="CY5" s="72" t="s">
        <v>8</v>
      </c>
      <c r="CZ5" s="72" t="s">
        <v>88</v>
      </c>
      <c r="DA5" s="72" t="s">
        <v>89</v>
      </c>
      <c r="DB5" s="72" t="s">
        <v>90</v>
      </c>
      <c r="DC5" s="72" t="s">
        <v>91</v>
      </c>
      <c r="DD5" s="72" t="s">
        <v>92</v>
      </c>
      <c r="DE5" s="72" t="s">
        <v>42</v>
      </c>
      <c r="DF5" s="72" t="s">
        <v>93</v>
      </c>
      <c r="DG5" s="72" t="s">
        <v>94</v>
      </c>
      <c r="DH5" s="72" t="s">
        <v>95</v>
      </c>
      <c r="DI5" s="72" t="s">
        <v>87</v>
      </c>
      <c r="DJ5" s="72" t="s">
        <v>8</v>
      </c>
      <c r="DK5" s="72" t="s">
        <v>88</v>
      </c>
      <c r="DL5" s="72" t="s">
        <v>89</v>
      </c>
      <c r="DM5" s="72" t="s">
        <v>90</v>
      </c>
      <c r="DN5" s="72" t="s">
        <v>91</v>
      </c>
      <c r="DO5" s="72" t="s">
        <v>92</v>
      </c>
      <c r="DP5" s="72" t="s">
        <v>42</v>
      </c>
      <c r="DQ5" s="72" t="s">
        <v>93</v>
      </c>
      <c r="DR5" s="72" t="s">
        <v>94</v>
      </c>
      <c r="DS5" s="72" t="s">
        <v>95</v>
      </c>
      <c r="DT5" s="72" t="s">
        <v>87</v>
      </c>
      <c r="DU5" s="72" t="s">
        <v>8</v>
      </c>
      <c r="DV5" s="72" t="s">
        <v>88</v>
      </c>
      <c r="DW5" s="72" t="s">
        <v>89</v>
      </c>
      <c r="DX5" s="72" t="s">
        <v>90</v>
      </c>
      <c r="DY5" s="72" t="s">
        <v>91</v>
      </c>
      <c r="DZ5" s="72" t="s">
        <v>92</v>
      </c>
      <c r="EA5" s="72" t="s">
        <v>42</v>
      </c>
      <c r="EB5" s="72" t="s">
        <v>93</v>
      </c>
      <c r="EC5" s="72" t="s">
        <v>94</v>
      </c>
      <c r="ED5" s="72" t="s">
        <v>95</v>
      </c>
      <c r="EE5" s="72" t="s">
        <v>87</v>
      </c>
      <c r="EF5" s="72" t="s">
        <v>8</v>
      </c>
      <c r="EG5" s="72" t="s">
        <v>88</v>
      </c>
      <c r="EH5" s="72" t="s">
        <v>89</v>
      </c>
      <c r="EI5" s="72" t="s">
        <v>90</v>
      </c>
      <c r="EJ5" s="72" t="s">
        <v>91</v>
      </c>
      <c r="EK5" s="72" t="s">
        <v>92</v>
      </c>
      <c r="EL5" s="72" t="s">
        <v>42</v>
      </c>
      <c r="EM5" s="72" t="s">
        <v>93</v>
      </c>
      <c r="EN5" s="72" t="s">
        <v>94</v>
      </c>
      <c r="EO5" s="72" t="s">
        <v>95</v>
      </c>
    </row>
    <row r="6" spans="1:148" s="61" customFormat="1">
      <c r="A6" s="62" t="s">
        <v>96</v>
      </c>
      <c r="B6" s="67">
        <f t="shared" ref="B6:X6" si="1">B7</f>
        <v>2024</v>
      </c>
      <c r="C6" s="67">
        <f t="shared" si="1"/>
        <v>16934</v>
      </c>
      <c r="D6" s="67">
        <f t="shared" si="1"/>
        <v>46</v>
      </c>
      <c r="E6" s="67">
        <f t="shared" si="1"/>
        <v>17</v>
      </c>
      <c r="F6" s="67">
        <f t="shared" si="1"/>
        <v>4</v>
      </c>
      <c r="G6" s="67">
        <f t="shared" si="1"/>
        <v>0</v>
      </c>
      <c r="H6" s="67" t="str">
        <f t="shared" si="1"/>
        <v>北海道　標津町</v>
      </c>
      <c r="I6" s="67" t="str">
        <f t="shared" si="1"/>
        <v>法適用</v>
      </c>
      <c r="J6" s="67" t="str">
        <f t="shared" si="1"/>
        <v>下水道事業</v>
      </c>
      <c r="K6" s="67" t="str">
        <f t="shared" si="1"/>
        <v>特定環境保全公共下水道</v>
      </c>
      <c r="L6" s="67" t="str">
        <f t="shared" si="1"/>
        <v>D1</v>
      </c>
      <c r="M6" s="67" t="str">
        <f t="shared" si="1"/>
        <v>非設置</v>
      </c>
      <c r="N6" s="75" t="str">
        <f t="shared" si="1"/>
        <v>-</v>
      </c>
      <c r="O6" s="75">
        <f t="shared" si="1"/>
        <v>83.02</v>
      </c>
      <c r="P6" s="75">
        <f t="shared" si="1"/>
        <v>74.760000000000005</v>
      </c>
      <c r="Q6" s="75">
        <f t="shared" si="1"/>
        <v>44.2</v>
      </c>
      <c r="R6" s="75">
        <f t="shared" si="1"/>
        <v>4070</v>
      </c>
      <c r="S6" s="75">
        <f t="shared" si="1"/>
        <v>4798</v>
      </c>
      <c r="T6" s="75">
        <f t="shared" si="1"/>
        <v>624.69000000000005</v>
      </c>
      <c r="U6" s="75">
        <f t="shared" si="1"/>
        <v>7.68</v>
      </c>
      <c r="V6" s="75">
        <f t="shared" si="1"/>
        <v>3548</v>
      </c>
      <c r="W6" s="75">
        <f t="shared" si="1"/>
        <v>1.94</v>
      </c>
      <c r="X6" s="75">
        <f t="shared" si="1"/>
        <v>1828.87</v>
      </c>
      <c r="Y6" s="83" t="str">
        <f t="shared" ref="Y6:AH6" si="2">IF(Y7="",NA(),Y7)</f>
        <v>-</v>
      </c>
      <c r="Z6" s="83" t="str">
        <f t="shared" si="2"/>
        <v>-</v>
      </c>
      <c r="AA6" s="83" t="str">
        <f t="shared" si="2"/>
        <v>-</v>
      </c>
      <c r="AB6" s="83">
        <f t="shared" si="2"/>
        <v>101.83</v>
      </c>
      <c r="AC6" s="83">
        <f t="shared" si="2"/>
        <v>100.34</v>
      </c>
      <c r="AD6" s="83" t="str">
        <f t="shared" si="2"/>
        <v>-</v>
      </c>
      <c r="AE6" s="83" t="str">
        <f t="shared" si="2"/>
        <v>-</v>
      </c>
      <c r="AF6" s="83" t="str">
        <f t="shared" si="2"/>
        <v>-</v>
      </c>
      <c r="AG6" s="83">
        <f t="shared" si="2"/>
        <v>102.68</v>
      </c>
      <c r="AH6" s="83">
        <f t="shared" si="2"/>
        <v>103.79</v>
      </c>
      <c r="AI6" s="75" t="str">
        <f>IF(AI7="","",IF(AI7="-","【-】","【"&amp;SUBSTITUTE(TEXT(AI7,"#,##0.00"),"-","△")&amp;"】"))</f>
        <v>【105.07】</v>
      </c>
      <c r="AJ6" s="83" t="str">
        <f t="shared" ref="AJ6:AS6" si="3">IF(AJ7="",NA(),AJ7)</f>
        <v>-</v>
      </c>
      <c r="AK6" s="83" t="str">
        <f t="shared" si="3"/>
        <v>-</v>
      </c>
      <c r="AL6" s="83" t="str">
        <f t="shared" si="3"/>
        <v>-</v>
      </c>
      <c r="AM6" s="75">
        <f t="shared" si="3"/>
        <v>0</v>
      </c>
      <c r="AN6" s="75">
        <f t="shared" si="3"/>
        <v>0</v>
      </c>
      <c r="AO6" s="83" t="str">
        <f t="shared" si="3"/>
        <v>-</v>
      </c>
      <c r="AP6" s="83" t="str">
        <f t="shared" si="3"/>
        <v>-</v>
      </c>
      <c r="AQ6" s="83" t="str">
        <f t="shared" si="3"/>
        <v>-</v>
      </c>
      <c r="AR6" s="83">
        <f t="shared" si="3"/>
        <v>58.68</v>
      </c>
      <c r="AS6" s="83">
        <f t="shared" si="3"/>
        <v>53.87</v>
      </c>
      <c r="AT6" s="75" t="str">
        <f>IF(AT7="","",IF(AT7="-","【-】","【"&amp;SUBSTITUTE(TEXT(AT7,"#,##0.00"),"-","△")&amp;"】"))</f>
        <v>【63.54】</v>
      </c>
      <c r="AU6" s="83" t="str">
        <f t="shared" ref="AU6:BD6" si="4">IF(AU7="",NA(),AU7)</f>
        <v>-</v>
      </c>
      <c r="AV6" s="83" t="str">
        <f t="shared" si="4"/>
        <v>-</v>
      </c>
      <c r="AW6" s="83" t="str">
        <f t="shared" si="4"/>
        <v>-</v>
      </c>
      <c r="AX6" s="83">
        <f t="shared" si="4"/>
        <v>125.93</v>
      </c>
      <c r="AY6" s="83">
        <f t="shared" si="4"/>
        <v>130.97</v>
      </c>
      <c r="AZ6" s="83" t="str">
        <f t="shared" si="4"/>
        <v>-</v>
      </c>
      <c r="BA6" s="83" t="str">
        <f t="shared" si="4"/>
        <v>-</v>
      </c>
      <c r="BB6" s="83" t="str">
        <f t="shared" si="4"/>
        <v>-</v>
      </c>
      <c r="BC6" s="83">
        <f t="shared" si="4"/>
        <v>45.01</v>
      </c>
      <c r="BD6" s="83">
        <f t="shared" si="4"/>
        <v>46.37</v>
      </c>
      <c r="BE6" s="75" t="str">
        <f>IF(BE7="","",IF(BE7="-","【-】","【"&amp;SUBSTITUTE(TEXT(BE7,"#,##0.00"),"-","△")&amp;"】"))</f>
        <v>【50.90】</v>
      </c>
      <c r="BF6" s="83" t="str">
        <f t="shared" ref="BF6:BO6" si="5">IF(BF7="",NA(),BF7)</f>
        <v>-</v>
      </c>
      <c r="BG6" s="83" t="str">
        <f t="shared" si="5"/>
        <v>-</v>
      </c>
      <c r="BH6" s="83" t="str">
        <f t="shared" si="5"/>
        <v>-</v>
      </c>
      <c r="BI6" s="75">
        <f t="shared" si="5"/>
        <v>0</v>
      </c>
      <c r="BJ6" s="75">
        <f t="shared" si="5"/>
        <v>0</v>
      </c>
      <c r="BK6" s="83" t="str">
        <f t="shared" si="5"/>
        <v>-</v>
      </c>
      <c r="BL6" s="83" t="str">
        <f t="shared" si="5"/>
        <v>-</v>
      </c>
      <c r="BM6" s="83" t="str">
        <f t="shared" si="5"/>
        <v>-</v>
      </c>
      <c r="BN6" s="83">
        <f t="shared" si="5"/>
        <v>1141.98</v>
      </c>
      <c r="BO6" s="83">
        <f t="shared" si="5"/>
        <v>1062.58</v>
      </c>
      <c r="BP6" s="75" t="str">
        <f>IF(BP7="","",IF(BP7="-","【-】","【"&amp;SUBSTITUTE(TEXT(BP7,"#,##0.00"),"-","△")&amp;"】"))</f>
        <v>【1,099.15】</v>
      </c>
      <c r="BQ6" s="83" t="str">
        <f t="shared" ref="BQ6:BZ6" si="6">IF(BQ7="",NA(),BQ7)</f>
        <v>-</v>
      </c>
      <c r="BR6" s="83" t="str">
        <f t="shared" si="6"/>
        <v>-</v>
      </c>
      <c r="BS6" s="83" t="str">
        <f t="shared" si="6"/>
        <v>-</v>
      </c>
      <c r="BT6" s="83">
        <f t="shared" si="6"/>
        <v>67.42</v>
      </c>
      <c r="BU6" s="83">
        <f t="shared" si="6"/>
        <v>78.010000000000005</v>
      </c>
      <c r="BV6" s="83" t="str">
        <f t="shared" si="6"/>
        <v>-</v>
      </c>
      <c r="BW6" s="83" t="str">
        <f t="shared" si="6"/>
        <v>-</v>
      </c>
      <c r="BX6" s="83" t="str">
        <f t="shared" si="6"/>
        <v>-</v>
      </c>
      <c r="BY6" s="83">
        <f t="shared" si="6"/>
        <v>82.27</v>
      </c>
      <c r="BZ6" s="83">
        <f t="shared" si="6"/>
        <v>80.36</v>
      </c>
      <c r="CA6" s="75" t="str">
        <f>IF(CA7="","",IF(CA7="-","【-】","【"&amp;SUBSTITUTE(TEXT(CA7,"#,##0.00"),"-","△")&amp;"】"))</f>
        <v>【72.92】</v>
      </c>
      <c r="CB6" s="83" t="str">
        <f t="shared" ref="CB6:CK6" si="7">IF(CB7="",NA(),CB7)</f>
        <v>-</v>
      </c>
      <c r="CC6" s="83" t="str">
        <f t="shared" si="7"/>
        <v>-</v>
      </c>
      <c r="CD6" s="83" t="str">
        <f t="shared" si="7"/>
        <v>-</v>
      </c>
      <c r="CE6" s="83">
        <f t="shared" si="7"/>
        <v>262.36</v>
      </c>
      <c r="CF6" s="83">
        <f t="shared" si="7"/>
        <v>239.5</v>
      </c>
      <c r="CG6" s="83" t="str">
        <f t="shared" si="7"/>
        <v>-</v>
      </c>
      <c r="CH6" s="83" t="str">
        <f t="shared" si="7"/>
        <v>-</v>
      </c>
      <c r="CI6" s="83" t="str">
        <f t="shared" si="7"/>
        <v>-</v>
      </c>
      <c r="CJ6" s="83">
        <f t="shared" si="7"/>
        <v>194.42</v>
      </c>
      <c r="CK6" s="83">
        <f t="shared" si="7"/>
        <v>201.33</v>
      </c>
      <c r="CL6" s="75" t="str">
        <f>IF(CL7="","",IF(CL7="-","【-】","【"&amp;SUBSTITUTE(TEXT(CL7,"#,##0.00"),"-","△")&amp;"】"))</f>
        <v>【225.78】</v>
      </c>
      <c r="CM6" s="83" t="str">
        <f t="shared" ref="CM6:CV6" si="8">IF(CM7="",NA(),CM7)</f>
        <v>-</v>
      </c>
      <c r="CN6" s="83" t="str">
        <f t="shared" si="8"/>
        <v>-</v>
      </c>
      <c r="CO6" s="83" t="str">
        <f t="shared" si="8"/>
        <v>-</v>
      </c>
      <c r="CP6" s="83">
        <f t="shared" si="8"/>
        <v>66.63</v>
      </c>
      <c r="CQ6" s="83">
        <f t="shared" si="8"/>
        <v>65.09</v>
      </c>
      <c r="CR6" s="83" t="str">
        <f t="shared" si="8"/>
        <v>-</v>
      </c>
      <c r="CS6" s="83" t="str">
        <f t="shared" si="8"/>
        <v>-</v>
      </c>
      <c r="CT6" s="83" t="str">
        <f t="shared" si="8"/>
        <v>-</v>
      </c>
      <c r="CU6" s="83">
        <f t="shared" si="8"/>
        <v>45.6</v>
      </c>
      <c r="CV6" s="83">
        <f t="shared" si="8"/>
        <v>44.79</v>
      </c>
      <c r="CW6" s="75" t="str">
        <f>IF(CW7="","",IF(CW7="-","【-】","【"&amp;SUBSTITUTE(TEXT(CW7,"#,##0.00"),"-","△")&amp;"】"))</f>
        <v>【43.17】</v>
      </c>
      <c r="CX6" s="83" t="str">
        <f t="shared" ref="CX6:DG6" si="9">IF(CX7="",NA(),CX7)</f>
        <v>-</v>
      </c>
      <c r="CY6" s="83" t="str">
        <f t="shared" si="9"/>
        <v>-</v>
      </c>
      <c r="CZ6" s="83" t="str">
        <f t="shared" si="9"/>
        <v>-</v>
      </c>
      <c r="DA6" s="83">
        <f t="shared" si="9"/>
        <v>98.28</v>
      </c>
      <c r="DB6" s="83">
        <f t="shared" si="9"/>
        <v>98.25</v>
      </c>
      <c r="DC6" s="83" t="str">
        <f t="shared" si="9"/>
        <v>-</v>
      </c>
      <c r="DD6" s="83" t="str">
        <f t="shared" si="9"/>
        <v>-</v>
      </c>
      <c r="DE6" s="83" t="str">
        <f t="shared" si="9"/>
        <v>-</v>
      </c>
      <c r="DF6" s="83">
        <f t="shared" si="9"/>
        <v>88.66</v>
      </c>
      <c r="DG6" s="83">
        <f t="shared" si="9"/>
        <v>88.68</v>
      </c>
      <c r="DH6" s="75" t="str">
        <f>IF(DH7="","",IF(DH7="-","【-】","【"&amp;SUBSTITUTE(TEXT(DH7,"#,##0.00"),"-","△")&amp;"】"))</f>
        <v>【86.31】</v>
      </c>
      <c r="DI6" s="83" t="str">
        <f t="shared" ref="DI6:DR6" si="10">IF(DI7="",NA(),DI7)</f>
        <v>-</v>
      </c>
      <c r="DJ6" s="83" t="str">
        <f t="shared" si="10"/>
        <v>-</v>
      </c>
      <c r="DK6" s="83" t="str">
        <f t="shared" si="10"/>
        <v>-</v>
      </c>
      <c r="DL6" s="83">
        <f t="shared" si="10"/>
        <v>63.11</v>
      </c>
      <c r="DM6" s="83">
        <f t="shared" si="10"/>
        <v>63.71</v>
      </c>
      <c r="DN6" s="83" t="str">
        <f t="shared" si="10"/>
        <v>-</v>
      </c>
      <c r="DO6" s="83" t="str">
        <f t="shared" si="10"/>
        <v>-</v>
      </c>
      <c r="DP6" s="83" t="str">
        <f t="shared" si="10"/>
        <v>-</v>
      </c>
      <c r="DQ6" s="83">
        <f t="shared" si="10"/>
        <v>33.159999999999997</v>
      </c>
      <c r="DR6" s="83">
        <f t="shared" si="10"/>
        <v>34.590000000000003</v>
      </c>
      <c r="DS6" s="75" t="str">
        <f>IF(DS7="","",IF(DS7="-","【-】","【"&amp;SUBSTITUTE(TEXT(DS7,"#,##0.00"),"-","△")&amp;"】"))</f>
        <v>【30.82】</v>
      </c>
      <c r="DT6" s="83" t="str">
        <f t="shared" ref="DT6:EC6" si="11">IF(DT7="",NA(),DT7)</f>
        <v>-</v>
      </c>
      <c r="DU6" s="83" t="str">
        <f t="shared" si="11"/>
        <v>-</v>
      </c>
      <c r="DV6" s="83" t="str">
        <f t="shared" si="11"/>
        <v>-</v>
      </c>
      <c r="DW6" s="75">
        <f t="shared" si="11"/>
        <v>0</v>
      </c>
      <c r="DX6" s="75">
        <f t="shared" si="11"/>
        <v>0</v>
      </c>
      <c r="DY6" s="83" t="str">
        <f t="shared" si="11"/>
        <v>-</v>
      </c>
      <c r="DZ6" s="83" t="str">
        <f t="shared" si="11"/>
        <v>-</v>
      </c>
      <c r="EA6" s="83" t="str">
        <f t="shared" si="11"/>
        <v>-</v>
      </c>
      <c r="EB6" s="83">
        <f t="shared" si="11"/>
        <v>0.12</v>
      </c>
      <c r="EC6" s="83">
        <f t="shared" si="11"/>
        <v>0.1</v>
      </c>
      <c r="ED6" s="75" t="str">
        <f>IF(ED7="","",IF(ED7="-","【-】","【"&amp;SUBSTITUTE(TEXT(ED7,"#,##0.00"),"-","△")&amp;"】"))</f>
        <v>【0.06】</v>
      </c>
      <c r="EE6" s="83" t="str">
        <f t="shared" ref="EE6:EN6" si="12">IF(EE7="",NA(),EE7)</f>
        <v>-</v>
      </c>
      <c r="EF6" s="83" t="str">
        <f t="shared" si="12"/>
        <v>-</v>
      </c>
      <c r="EG6" s="83" t="str">
        <f t="shared" si="12"/>
        <v>-</v>
      </c>
      <c r="EH6" s="75">
        <f t="shared" si="12"/>
        <v>0</v>
      </c>
      <c r="EI6" s="75">
        <f t="shared" si="12"/>
        <v>0</v>
      </c>
      <c r="EJ6" s="83" t="str">
        <f t="shared" si="12"/>
        <v>-</v>
      </c>
      <c r="EK6" s="83" t="str">
        <f t="shared" si="12"/>
        <v>-</v>
      </c>
      <c r="EL6" s="83" t="str">
        <f t="shared" si="12"/>
        <v>-</v>
      </c>
      <c r="EM6" s="83">
        <f t="shared" si="12"/>
        <v>0.17</v>
      </c>
      <c r="EN6" s="83">
        <f t="shared" si="12"/>
        <v>0.27</v>
      </c>
      <c r="EO6" s="75" t="str">
        <f>IF(EO7="","",IF(EO7="-","【-】","【"&amp;SUBSTITUTE(TEXT(EO7,"#,##0.00"),"-","△")&amp;"】"))</f>
        <v>【0.15】</v>
      </c>
    </row>
    <row r="7" spans="1:148" s="61" customFormat="1">
      <c r="A7" s="62"/>
      <c r="B7" s="68">
        <v>2024</v>
      </c>
      <c r="C7" s="68">
        <v>16934</v>
      </c>
      <c r="D7" s="68">
        <v>46</v>
      </c>
      <c r="E7" s="68">
        <v>17</v>
      </c>
      <c r="F7" s="68">
        <v>4</v>
      </c>
      <c r="G7" s="68">
        <v>0</v>
      </c>
      <c r="H7" s="68" t="s">
        <v>97</v>
      </c>
      <c r="I7" s="68" t="s">
        <v>98</v>
      </c>
      <c r="J7" s="68" t="s">
        <v>99</v>
      </c>
      <c r="K7" s="68" t="s">
        <v>100</v>
      </c>
      <c r="L7" s="68" t="s">
        <v>40</v>
      </c>
      <c r="M7" s="68" t="s">
        <v>101</v>
      </c>
      <c r="N7" s="76" t="s">
        <v>102</v>
      </c>
      <c r="O7" s="76">
        <v>83.02</v>
      </c>
      <c r="P7" s="76">
        <v>74.760000000000005</v>
      </c>
      <c r="Q7" s="76">
        <v>44.2</v>
      </c>
      <c r="R7" s="76">
        <v>4070</v>
      </c>
      <c r="S7" s="76">
        <v>4798</v>
      </c>
      <c r="T7" s="76">
        <v>624.69000000000005</v>
      </c>
      <c r="U7" s="76">
        <v>7.68</v>
      </c>
      <c r="V7" s="76">
        <v>3548</v>
      </c>
      <c r="W7" s="76">
        <v>1.94</v>
      </c>
      <c r="X7" s="76">
        <v>1828.87</v>
      </c>
      <c r="Y7" s="76" t="s">
        <v>102</v>
      </c>
      <c r="Z7" s="76" t="s">
        <v>102</v>
      </c>
      <c r="AA7" s="76" t="s">
        <v>102</v>
      </c>
      <c r="AB7" s="76">
        <v>101.83</v>
      </c>
      <c r="AC7" s="76">
        <v>100.34</v>
      </c>
      <c r="AD7" s="76" t="s">
        <v>102</v>
      </c>
      <c r="AE7" s="76" t="s">
        <v>102</v>
      </c>
      <c r="AF7" s="76" t="s">
        <v>102</v>
      </c>
      <c r="AG7" s="76">
        <v>102.68</v>
      </c>
      <c r="AH7" s="76">
        <v>103.79</v>
      </c>
      <c r="AI7" s="76">
        <v>105.07</v>
      </c>
      <c r="AJ7" s="76" t="s">
        <v>102</v>
      </c>
      <c r="AK7" s="76" t="s">
        <v>102</v>
      </c>
      <c r="AL7" s="76" t="s">
        <v>102</v>
      </c>
      <c r="AM7" s="76">
        <v>0</v>
      </c>
      <c r="AN7" s="76">
        <v>0</v>
      </c>
      <c r="AO7" s="76" t="s">
        <v>102</v>
      </c>
      <c r="AP7" s="76" t="s">
        <v>102</v>
      </c>
      <c r="AQ7" s="76" t="s">
        <v>102</v>
      </c>
      <c r="AR7" s="76">
        <v>58.68</v>
      </c>
      <c r="AS7" s="76">
        <v>53.87</v>
      </c>
      <c r="AT7" s="76">
        <v>63.54</v>
      </c>
      <c r="AU7" s="76" t="s">
        <v>102</v>
      </c>
      <c r="AV7" s="76" t="s">
        <v>102</v>
      </c>
      <c r="AW7" s="76" t="s">
        <v>102</v>
      </c>
      <c r="AX7" s="76">
        <v>125.93</v>
      </c>
      <c r="AY7" s="76">
        <v>130.97</v>
      </c>
      <c r="AZ7" s="76" t="s">
        <v>102</v>
      </c>
      <c r="BA7" s="76" t="s">
        <v>102</v>
      </c>
      <c r="BB7" s="76" t="s">
        <v>102</v>
      </c>
      <c r="BC7" s="76">
        <v>45.01</v>
      </c>
      <c r="BD7" s="76">
        <v>46.37</v>
      </c>
      <c r="BE7" s="76">
        <v>50.9</v>
      </c>
      <c r="BF7" s="76" t="s">
        <v>102</v>
      </c>
      <c r="BG7" s="76" t="s">
        <v>102</v>
      </c>
      <c r="BH7" s="76" t="s">
        <v>102</v>
      </c>
      <c r="BI7" s="76">
        <v>0</v>
      </c>
      <c r="BJ7" s="76">
        <v>0</v>
      </c>
      <c r="BK7" s="76" t="s">
        <v>102</v>
      </c>
      <c r="BL7" s="76" t="s">
        <v>102</v>
      </c>
      <c r="BM7" s="76" t="s">
        <v>102</v>
      </c>
      <c r="BN7" s="76">
        <v>1141.98</v>
      </c>
      <c r="BO7" s="76">
        <v>1062.58</v>
      </c>
      <c r="BP7" s="76">
        <v>1099.1500000000001</v>
      </c>
      <c r="BQ7" s="76" t="s">
        <v>102</v>
      </c>
      <c r="BR7" s="76" t="s">
        <v>102</v>
      </c>
      <c r="BS7" s="76" t="s">
        <v>102</v>
      </c>
      <c r="BT7" s="76">
        <v>67.42</v>
      </c>
      <c r="BU7" s="76">
        <v>78.010000000000005</v>
      </c>
      <c r="BV7" s="76" t="s">
        <v>102</v>
      </c>
      <c r="BW7" s="76" t="s">
        <v>102</v>
      </c>
      <c r="BX7" s="76" t="s">
        <v>102</v>
      </c>
      <c r="BY7" s="76">
        <v>82.27</v>
      </c>
      <c r="BZ7" s="76">
        <v>80.36</v>
      </c>
      <c r="CA7" s="76">
        <v>72.92</v>
      </c>
      <c r="CB7" s="76" t="s">
        <v>102</v>
      </c>
      <c r="CC7" s="76" t="s">
        <v>102</v>
      </c>
      <c r="CD7" s="76" t="s">
        <v>102</v>
      </c>
      <c r="CE7" s="76">
        <v>262.36</v>
      </c>
      <c r="CF7" s="76">
        <v>239.5</v>
      </c>
      <c r="CG7" s="76" t="s">
        <v>102</v>
      </c>
      <c r="CH7" s="76" t="s">
        <v>102</v>
      </c>
      <c r="CI7" s="76" t="s">
        <v>102</v>
      </c>
      <c r="CJ7" s="76">
        <v>194.42</v>
      </c>
      <c r="CK7" s="76">
        <v>201.33</v>
      </c>
      <c r="CL7" s="76">
        <v>225.78</v>
      </c>
      <c r="CM7" s="76" t="s">
        <v>102</v>
      </c>
      <c r="CN7" s="76" t="s">
        <v>102</v>
      </c>
      <c r="CO7" s="76" t="s">
        <v>102</v>
      </c>
      <c r="CP7" s="76">
        <v>66.63</v>
      </c>
      <c r="CQ7" s="76">
        <v>65.09</v>
      </c>
      <c r="CR7" s="76" t="s">
        <v>102</v>
      </c>
      <c r="CS7" s="76" t="s">
        <v>102</v>
      </c>
      <c r="CT7" s="76" t="s">
        <v>102</v>
      </c>
      <c r="CU7" s="76">
        <v>45.6</v>
      </c>
      <c r="CV7" s="76">
        <v>44.79</v>
      </c>
      <c r="CW7" s="76">
        <v>43.17</v>
      </c>
      <c r="CX7" s="76" t="s">
        <v>102</v>
      </c>
      <c r="CY7" s="76" t="s">
        <v>102</v>
      </c>
      <c r="CZ7" s="76" t="s">
        <v>102</v>
      </c>
      <c r="DA7" s="76">
        <v>98.28</v>
      </c>
      <c r="DB7" s="76">
        <v>98.25</v>
      </c>
      <c r="DC7" s="76" t="s">
        <v>102</v>
      </c>
      <c r="DD7" s="76" t="s">
        <v>102</v>
      </c>
      <c r="DE7" s="76" t="s">
        <v>102</v>
      </c>
      <c r="DF7" s="76">
        <v>88.66</v>
      </c>
      <c r="DG7" s="76">
        <v>88.68</v>
      </c>
      <c r="DH7" s="76">
        <v>86.31</v>
      </c>
      <c r="DI7" s="76" t="s">
        <v>102</v>
      </c>
      <c r="DJ7" s="76" t="s">
        <v>102</v>
      </c>
      <c r="DK7" s="76" t="s">
        <v>102</v>
      </c>
      <c r="DL7" s="76">
        <v>63.11</v>
      </c>
      <c r="DM7" s="76">
        <v>63.71</v>
      </c>
      <c r="DN7" s="76" t="s">
        <v>102</v>
      </c>
      <c r="DO7" s="76" t="s">
        <v>102</v>
      </c>
      <c r="DP7" s="76" t="s">
        <v>102</v>
      </c>
      <c r="DQ7" s="76">
        <v>33.159999999999997</v>
      </c>
      <c r="DR7" s="76">
        <v>34.590000000000003</v>
      </c>
      <c r="DS7" s="76">
        <v>30.82</v>
      </c>
      <c r="DT7" s="76" t="s">
        <v>102</v>
      </c>
      <c r="DU7" s="76" t="s">
        <v>102</v>
      </c>
      <c r="DV7" s="76" t="s">
        <v>102</v>
      </c>
      <c r="DW7" s="76">
        <v>0</v>
      </c>
      <c r="DX7" s="76">
        <v>0</v>
      </c>
      <c r="DY7" s="76" t="s">
        <v>102</v>
      </c>
      <c r="DZ7" s="76" t="s">
        <v>102</v>
      </c>
      <c r="EA7" s="76" t="s">
        <v>102</v>
      </c>
      <c r="EB7" s="76">
        <v>0.12</v>
      </c>
      <c r="EC7" s="76">
        <v>0.1</v>
      </c>
      <c r="ED7" s="76">
        <v>6.e-002</v>
      </c>
      <c r="EE7" s="76" t="s">
        <v>102</v>
      </c>
      <c r="EF7" s="76" t="s">
        <v>102</v>
      </c>
      <c r="EG7" s="76" t="s">
        <v>102</v>
      </c>
      <c r="EH7" s="76">
        <v>0</v>
      </c>
      <c r="EI7" s="76">
        <v>0</v>
      </c>
      <c r="EJ7" s="76" t="s">
        <v>102</v>
      </c>
      <c r="EK7" s="76" t="s">
        <v>102</v>
      </c>
      <c r="EL7" s="76" t="s">
        <v>102</v>
      </c>
      <c r="EM7" s="76">
        <v>0.17</v>
      </c>
      <c r="EN7" s="76">
        <v>0.27</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64</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47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片山 亮太</cp:lastModifiedBy>
  <dcterms:created xsi:type="dcterms:W3CDTF">2025-12-23T06:08:29Z</dcterms:created>
  <dcterms:modified xsi:type="dcterms:W3CDTF">2026-02-02T02:20:49Z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2026-02-02T02:20:49Z</vt:filetime>
  </property>
</Properties>
</file>