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bTFXPl6dU+0EjoaPfN47sFPEbBktLWHN4iZ/z7rddZkiymj0PT3cpGLmJnAKz+ZYh8GKEsXGPLsHaaSZSgiIQ==" workbookSaltValue="M8paTUK1IZ5leIfw3SOpY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<sst xmlns="http://schemas.openxmlformats.org/spreadsheetml/2006/main" xmlns:r="http://schemas.openxmlformats.org/officeDocument/2006/relationships" count="111" uniqueCount="111">
  <si>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経営比較分析表（令和6年度決算）</t>
    <rPh sb="8" eb="10">
      <t>レイワ</t>
    </rPh>
    <rPh sb="12" eb="13">
      <t>ド</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</si>
  <si>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</si>
  <si>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</si>
  <si>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</si>
  <si>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</si>
  <si>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</si>
  <si>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</si>
  <si>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</si>
  <si>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</si>
  <si>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</si>
  <si>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</si>
  <si>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</si>
  <si>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類似団体区分</t>
    <rPh sb="4" eb="6">
      <t>クブン</t>
    </rPh>
    <phoneticPr fontId="1"/>
  </si>
  <si>
    <t>当該団体値（当該値）</t>
    <rPh sb="2" eb="4">
      <t>ダンタイ</t>
    </rPh>
    <phoneticPr fontId="1"/>
  </si>
  <si>
    <t>⑤料金回収率(％)</t>
    <rPh sb="1" eb="3">
      <t>リョウキン</t>
    </rPh>
    <rPh sb="3" eb="5">
      <t>カイシュウ</t>
    </rPh>
    <rPh sb="5" eb="6">
      <t>リツ</t>
    </rPh>
    <phoneticPr fontId="1"/>
  </si>
  <si>
    <t>人口（人）</t>
    <rPh sb="0" eb="2">
      <t>ジンコウ</t>
    </rPh>
    <rPh sb="3" eb="4">
      <t>ヒト</t>
    </rPh>
    <phoneticPr fontId="1"/>
  </si>
  <si>
    <t>参照用</t>
    <rPh sb="0" eb="3">
      <t>サンショウヨウ</t>
    </rPh>
    <phoneticPr fontId="1"/>
  </si>
  <si>
    <t>水道事業(法適用)</t>
    <rPh sb="0" eb="2">
      <t>スイドウ</t>
    </rPh>
    <rPh sb="2" eb="4">
      <t>ジギョウ</t>
    </rPh>
    <rPh sb="5" eb="6">
      <t>ホウ</t>
    </rPh>
    <rPh sb="6" eb="8">
      <t>テキヨウ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</si>
  <si>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</si>
  <si>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</si>
  <si>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</si>
  <si>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</si>
  <si>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</si>
  <si>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</si>
  <si>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現在給水人口(人)</t>
  </si>
  <si>
    <t>自己資本構成比率(％)</t>
  </si>
  <si>
    <t>1⑦</t>
  </si>
  <si>
    <t>類似団体</t>
    <rPh sb="0" eb="2">
      <t>ルイジ</t>
    </rPh>
    <rPh sb="2" eb="4">
      <t>ダンタイ</t>
    </rPh>
    <phoneticPr fontId="1"/>
  </si>
  <si>
    <t>普及率(％)</t>
  </si>
  <si>
    <t>－</t>
  </si>
  <si>
    <t>2. 老朽化の状況</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</si>
  <si>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</si>
  <si>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</si>
  <si>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1②</t>
  </si>
  <si>
    <t>類似団体平均値（平均値）</t>
  </si>
  <si>
    <t>大項目</t>
    <rPh sb="0" eb="3">
      <t>ダイコウモク</t>
    </rPh>
    <phoneticPr fontId="1"/>
  </si>
  <si>
    <t>【】</t>
  </si>
  <si>
    <t>全国平均</t>
    <rPh sb="0" eb="2">
      <t>ゼンコク</t>
    </rPh>
    <rPh sb="2" eb="4">
      <t>ヘイキン</t>
    </rPh>
    <phoneticPr fontId="1"/>
  </si>
  <si>
    <t>令和6年度全国平均</t>
    <rPh sb="0" eb="2">
      <t>レイワ</t>
    </rPh>
    <rPh sb="3" eb="5">
      <t>ネンド</t>
    </rPh>
    <phoneticPr fontId="1"/>
  </si>
  <si>
    <t>1⑥</t>
  </si>
  <si>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</si>
  <si>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</si>
  <si>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</si>
  <si>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</si>
  <si>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</si>
  <si>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</si>
  <si>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1①</t>
  </si>
  <si>
    <t>1③</t>
  </si>
  <si>
    <t>①経常収支比率(％)</t>
  </si>
  <si>
    <t>1④</t>
  </si>
  <si>
    <t>1⑧</t>
  </si>
  <si>
    <t>項番</t>
    <rPh sb="0" eb="2">
      <t>コウバン</t>
    </rPh>
    <phoneticPr fontId="1"/>
  </si>
  <si>
    <t>1⑤</t>
  </si>
  <si>
    <t>③管路更新率(％)</t>
    <rPh sb="1" eb="3">
      <t>カンロ</t>
    </rPh>
    <rPh sb="3" eb="5">
      <t>コウシン</t>
    </rPh>
    <rPh sb="5" eb="6">
      <t>リツ</t>
    </rPh>
    <phoneticPr fontId="1"/>
  </si>
  <si>
    <t>2①</t>
  </si>
  <si>
    <t>2②</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</si>
  <si>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</si>
  <si>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</si>
  <si>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</si>
  <si>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</si>
  <si>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</si>
  <si>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</si>
  <si>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</si>
  <si>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</si>
  <si>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</si>
  <si>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</si>
  <si>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</si>
  <si>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</si>
  <si>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</si>
  <si>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</si>
  <si>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</si>
  <si>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</si>
  <si>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</si>
  <si>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</si>
  <si>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</si>
  <si>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</si>
  <si>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</si>
  <si>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</si>
  <si>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</si>
  <si>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</si>
  <si>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</si>
  <si>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</si>
  <si>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</si>
  <si>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</si>
  <si>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</si>
  <si>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</si>
  <si>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</si>
  <si>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</si>
  <si>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</si>
  <si>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</si>
  <si>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</si>
  <si>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</si>
  <si>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</si>
  <si>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北海道　標津町</t>
  </si>
  <si>
    <t>法適用</t>
  </si>
  <si>
    <t>水道事業</t>
  </si>
  <si>
    <t>簡易水道事業</t>
  </si>
  <si>
    <t>C3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</si>
  <si>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</si>
  <si>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</si>
  <si>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</si>
  <si>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</si>
  <si>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</si>
  <si>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</si>
  <si>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</si>
  <si>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</si>
  <si>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</si>
  <si>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</si>
  <si>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類似団体に比べ高い状況にありますが、今後計画的に施設の老朽化更新を行いながら改善に努めてまいります。
②管路経年化率
　今年度はありません。
③管路更新率
　今年度はありません。</t>
    <rPh sb="1" eb="3">
      <t>ユウケイ</t>
    </rPh>
    <rPh sb="3" eb="5">
      <t>コテイ</t>
    </rPh>
    <rPh sb="5" eb="7">
      <t>シサン</t>
    </rPh>
    <rPh sb="7" eb="9">
      <t>ゲンカ</t>
    </rPh>
    <rPh sb="9" eb="11">
      <t>ショウキャク</t>
    </rPh>
    <rPh sb="11" eb="12">
      <t>リツ</t>
    </rPh>
    <rPh sb="14" eb="16">
      <t>ルイジ</t>
    </rPh>
    <rPh sb="16" eb="18">
      <t>ダンタイ</t>
    </rPh>
    <rPh sb="19" eb="21">
      <t>クラ</t>
    </rPh>
    <rPh sb="21" eb="22">
      <t>タカ</t>
    </rPh>
    <rPh sb="23" eb="25">
      <t>ジョウキョウ</t>
    </rPh>
    <rPh sb="32" eb="34">
      <t>コンゴ</t>
    </rPh>
    <rPh sb="34" eb="37">
      <t>ケイカクテキ</t>
    </rPh>
    <rPh sb="38" eb="40">
      <t>シセツ</t>
    </rPh>
    <rPh sb="41" eb="44">
      <t>ロウ</t>
    </rPh>
    <rPh sb="44" eb="46">
      <t>コウシン</t>
    </rPh>
    <rPh sb="47" eb="48">
      <t>オコナ</t>
    </rPh>
    <rPh sb="52" eb="54">
      <t>カイゼン</t>
    </rPh>
    <rPh sb="55" eb="56">
      <t>ツト</t>
    </rPh>
    <rPh sb="66" eb="68">
      <t>カンロ</t>
    </rPh>
    <rPh sb="68" eb="70">
      <t>ケイネン</t>
    </rPh>
    <rPh sb="70" eb="71">
      <t>カ</t>
    </rPh>
    <rPh sb="71" eb="72">
      <t>リツ</t>
    </rPh>
    <rPh sb="74" eb="77">
      <t>コンネンド</t>
    </rPh>
    <rPh sb="86" eb="88">
      <t>カンロ</t>
    </rPh>
    <rPh sb="88" eb="90">
      <t>コウシン</t>
    </rPh>
    <rPh sb="90" eb="91">
      <t>リツ</t>
    </rPh>
    <phoneticPr fontId="1"/>
  </si>
  <si>
    <t>①経常収支比率
　100％を上回り黒字となっておりますが、収益的収支不足分は一般会計繰入金によって賄っており、一層の経費節減に努ながら、今後の料金改定を検討する必要があります。
②累積欠損金比率
　今年度はありません。
③流動比率
　100％を上回っていることから、1年以内に支払うべき債務に対して、十分な現金等の資産が確保されておりますが、前年度同様に類似団体に比べ低い率であることから、欠損金を出さず剰余金を残せるよう経費節減に努めます。
④企業債残高対給水収益比率
　類似団体に比べ低い状況となっております。
⑤料金回収率
　類似団体に比べ高い数値となっておりますが、本来は100％以上が望ましい指標であるため、現状維持を心掛けながら、100％に近づけるよう今後の料金改定を検討してまいります。
⑥給水原価
　現在は類似団体の半額以下に収まっておりますが、今後の物価上昇や施設更新費用の増加が考えられるため、上昇していく見込みです。
⑦施設利用率
　類似団体を上回ってはいますが、今後人口減少が進めば下回ることも考えられます。
⑧有収率
　類似団体に比べ高い状態にありますが、引き続き、漏水などに気を配り、現状を維持できるよう努めてまいります。</t>
    <rPh sb="1" eb="3">
      <t>ケイジョウ</t>
    </rPh>
    <rPh sb="3" eb="5">
      <t>シュウシ</t>
    </rPh>
    <rPh sb="5" eb="7">
      <t>ヒリツ</t>
    </rPh>
    <rPh sb="14" eb="16">
      <t>ウワマワ</t>
    </rPh>
    <rPh sb="17" eb="19">
      <t>クロジ</t>
    </rPh>
    <rPh sb="29" eb="31">
      <t>シュウエキ</t>
    </rPh>
    <rPh sb="31" eb="32">
      <t>テキ</t>
    </rPh>
    <rPh sb="32" eb="34">
      <t>シュウシ</t>
    </rPh>
    <rPh sb="34" eb="37">
      <t>フソクブン</t>
    </rPh>
    <rPh sb="38" eb="40">
      <t>イッパン</t>
    </rPh>
    <rPh sb="40" eb="42">
      <t>カイケイ</t>
    </rPh>
    <rPh sb="42" eb="44">
      <t>クリイレ</t>
    </rPh>
    <rPh sb="44" eb="45">
      <t>キン</t>
    </rPh>
    <rPh sb="49" eb="50">
      <t>マカナ</t>
    </rPh>
    <rPh sb="55" eb="57">
      <t>イッソウ</t>
    </rPh>
    <rPh sb="58" eb="60">
      <t>ケイヒ</t>
    </rPh>
    <rPh sb="60" eb="62">
      <t>セツゲン</t>
    </rPh>
    <rPh sb="63" eb="64">
      <t>ツト</t>
    </rPh>
    <rPh sb="68" eb="70">
      <t>コンゴ</t>
    </rPh>
    <rPh sb="71" eb="73">
      <t>リョウキン</t>
    </rPh>
    <rPh sb="73" eb="75">
      <t>カイテイ</t>
    </rPh>
    <rPh sb="76" eb="78">
      <t>ケントウ</t>
    </rPh>
    <rPh sb="80" eb="82">
      <t>ヒツヨウ</t>
    </rPh>
    <rPh sb="90" eb="92">
      <t>ルイセキ</t>
    </rPh>
    <rPh sb="92" eb="94">
      <t>ケッソン</t>
    </rPh>
    <rPh sb="94" eb="95">
      <t>キン</t>
    </rPh>
    <rPh sb="95" eb="97">
      <t>ヒリツ</t>
    </rPh>
    <rPh sb="99" eb="102">
      <t>コンネンド</t>
    </rPh>
    <rPh sb="111" eb="113">
      <t>リュウドウ</t>
    </rPh>
    <rPh sb="113" eb="115">
      <t>ヒリツ</t>
    </rPh>
    <rPh sb="122" eb="124">
      <t>ウワマワ</t>
    </rPh>
    <rPh sb="134" eb="135">
      <t>ネン</t>
    </rPh>
    <rPh sb="135" eb="137">
      <t>イナイ</t>
    </rPh>
    <rPh sb="138" eb="140">
      <t>シハラ</t>
    </rPh>
    <rPh sb="143" eb="145">
      <t>サイム</t>
    </rPh>
    <rPh sb="146" eb="147">
      <t>タイ</t>
    </rPh>
    <rPh sb="150" eb="152">
      <t>ジュウブン</t>
    </rPh>
    <rPh sb="153" eb="155">
      <t>ゲンキン</t>
    </rPh>
    <rPh sb="155" eb="156">
      <t>トウ</t>
    </rPh>
    <rPh sb="157" eb="159">
      <t>シサン</t>
    </rPh>
    <rPh sb="160" eb="162">
      <t>カクホ</t>
    </rPh>
    <rPh sb="171" eb="174">
      <t>ゼンネンド</t>
    </rPh>
    <rPh sb="174" eb="176">
      <t>ドウヨウ</t>
    </rPh>
    <rPh sb="177" eb="179">
      <t>ルイジ</t>
    </rPh>
    <rPh sb="179" eb="181">
      <t>ダンタイ</t>
    </rPh>
    <rPh sb="182" eb="184">
      <t>クラ</t>
    </rPh>
    <rPh sb="184" eb="185">
      <t>ヒク</t>
    </rPh>
    <rPh sb="186" eb="187">
      <t>リツ</t>
    </rPh>
    <rPh sb="195" eb="198">
      <t>ケッソンキン</t>
    </rPh>
    <rPh sb="199" eb="200">
      <t>ダ</t>
    </rPh>
    <rPh sb="202" eb="205">
      <t>ジョウヨキン</t>
    </rPh>
    <rPh sb="206" eb="207">
      <t>ノコ</t>
    </rPh>
    <rPh sb="211" eb="213">
      <t>ケイヒ</t>
    </rPh>
    <rPh sb="213" eb="215">
      <t>セツゲン</t>
    </rPh>
    <rPh sb="216" eb="217">
      <t>ツト</t>
    </rPh>
    <rPh sb="223" eb="225">
      <t>キギョウ</t>
    </rPh>
    <rPh sb="225" eb="226">
      <t>サイ</t>
    </rPh>
    <rPh sb="226" eb="228">
      <t>ザンダカ</t>
    </rPh>
    <rPh sb="228" eb="229">
      <t>タイ</t>
    </rPh>
    <rPh sb="229" eb="231">
      <t>キュウスイ</t>
    </rPh>
    <rPh sb="231" eb="233">
      <t>シュウエキ</t>
    </rPh>
    <rPh sb="233" eb="235">
      <t>ヒリツ</t>
    </rPh>
    <rPh sb="237" eb="239">
      <t>ルイジ</t>
    </rPh>
    <rPh sb="239" eb="241">
      <t>ダンタイ</t>
    </rPh>
    <rPh sb="242" eb="244">
      <t>クラ</t>
    </rPh>
    <rPh sb="244" eb="245">
      <t>ヒク</t>
    </rPh>
    <rPh sb="246" eb="248">
      <t>ジョウキョウ</t>
    </rPh>
    <rPh sb="259" eb="261">
      <t>リョウキン</t>
    </rPh>
    <rPh sb="261" eb="263">
      <t>カイシュウ</t>
    </rPh>
    <rPh sb="263" eb="264">
      <t>リツ</t>
    </rPh>
    <rPh sb="266" eb="270">
      <t>ルイジダンタイ</t>
    </rPh>
    <rPh sb="271" eb="273">
      <t>クラ</t>
    </rPh>
    <rPh sb="273" eb="274">
      <t>タカ</t>
    </rPh>
    <rPh sb="275" eb="277">
      <t>スウチ</t>
    </rPh>
    <rPh sb="287" eb="289">
      <t>ホンライ</t>
    </rPh>
    <rPh sb="294" eb="296">
      <t>イジョウ</t>
    </rPh>
    <rPh sb="297" eb="298">
      <t>ノゾ</t>
    </rPh>
    <rPh sb="301" eb="303">
      <t>シヒョウ</t>
    </rPh>
    <rPh sb="309" eb="313">
      <t>ゲンジ</t>
    </rPh>
    <rPh sb="314" eb="316">
      <t>ココロガ</t>
    </rPh>
    <rPh sb="326" eb="327">
      <t>チカ</t>
    </rPh>
    <rPh sb="352" eb="354">
      <t>キュウスイ</t>
    </rPh>
    <rPh sb="354" eb="356">
      <t>ゲンカ</t>
    </rPh>
    <rPh sb="358" eb="360">
      <t>ゲンザイ</t>
    </rPh>
    <rPh sb="361" eb="363">
      <t>ルイジ</t>
    </rPh>
    <rPh sb="363" eb="365">
      <t>ダンタイ</t>
    </rPh>
    <rPh sb="366" eb="368">
      <t>ハンガク</t>
    </rPh>
    <rPh sb="368" eb="370">
      <t>イカ</t>
    </rPh>
    <rPh sb="371" eb="372">
      <t>オサ</t>
    </rPh>
    <rPh sb="381" eb="383">
      <t>コンゴ</t>
    </rPh>
    <rPh sb="384" eb="388">
      <t>ブ</t>
    </rPh>
    <rPh sb="389" eb="393">
      <t>シセツコ</t>
    </rPh>
    <rPh sb="393" eb="395">
      <t>ヒヨウ</t>
    </rPh>
    <rPh sb="396" eb="398">
      <t>ゾウカ</t>
    </rPh>
    <rPh sb="399" eb="400">
      <t>カンガ</t>
    </rPh>
    <rPh sb="407" eb="409">
      <t>ジョウショウ</t>
    </rPh>
    <rPh sb="413" eb="415">
      <t>ミコ</t>
    </rPh>
    <rPh sb="421" eb="423">
      <t>シセツ</t>
    </rPh>
    <rPh sb="423" eb="426">
      <t>リヨウリツ</t>
    </rPh>
    <rPh sb="428" eb="430">
      <t>ルイジ</t>
    </rPh>
    <rPh sb="430" eb="432">
      <t>ダンタイ</t>
    </rPh>
    <rPh sb="433" eb="435">
      <t>ウワマワ</t>
    </rPh>
    <rPh sb="443" eb="445">
      <t>コンゴ</t>
    </rPh>
    <rPh sb="445" eb="447">
      <t>ジンコウ</t>
    </rPh>
    <rPh sb="447" eb="449">
      <t>ゲンショウ</t>
    </rPh>
    <rPh sb="450" eb="451">
      <t>スス</t>
    </rPh>
    <rPh sb="453" eb="455">
      <t>シタマワ</t>
    </rPh>
    <rPh sb="459" eb="460">
      <t>カンガ</t>
    </rPh>
    <rPh sb="468" eb="471">
      <t>ユウシュウリツ</t>
    </rPh>
    <rPh sb="473" eb="475">
      <t>ルイジ</t>
    </rPh>
    <rPh sb="475" eb="477">
      <t>ダンタイ</t>
    </rPh>
    <rPh sb="478" eb="480">
      <t>クラ</t>
    </rPh>
    <rPh sb="480" eb="481">
      <t>タカ</t>
    </rPh>
    <rPh sb="482" eb="484">
      <t>ジョウタイ</t>
    </rPh>
    <rPh sb="491" eb="492">
      <t>ヒ</t>
    </rPh>
    <rPh sb="493" eb="494">
      <t>ツヅ</t>
    </rPh>
    <rPh sb="496" eb="498">
      <t>ロウスイ</t>
    </rPh>
    <rPh sb="501" eb="502">
      <t>キ</t>
    </rPh>
    <rPh sb="503" eb="504">
      <t>クバ</t>
    </rPh>
    <rPh sb="506" eb="508">
      <t>ゲンジョウ</t>
    </rPh>
    <rPh sb="509" eb="511">
      <t>イジ</t>
    </rPh>
    <rPh sb="516" eb="517">
      <t>ツト</t>
    </rPh>
    <phoneticPr fontId="1"/>
  </si>
  <si>
    <t>・R6年度も前年度に引き続き経常収支比率は100％以上を維持してはおりますが、収益的収支不足分は一般会計繰入金により賄っており、今後の物価上昇や施設更新費用の増加が考えられるため、より一層厳しい状況となることが予想されます。
　また、料金改定については、R7年度に策定する「経営戦略」をもとに、一層の経費節減に努めながら、事業計画を精査し、慎重に取り組む必要があります。</t>
    <rPh sb="3" eb="5">
      <t>ネンド</t>
    </rPh>
    <rPh sb="6" eb="9">
      <t>ゼンネンド</t>
    </rPh>
    <rPh sb="10" eb="11">
      <t>ヒ</t>
    </rPh>
    <rPh sb="12" eb="13">
      <t>ツヅ</t>
    </rPh>
    <rPh sb="14" eb="16">
      <t>ケイジョウ</t>
    </rPh>
    <rPh sb="16" eb="18">
      <t>シュウシ</t>
    </rPh>
    <rPh sb="18" eb="20">
      <t>ヒリツ</t>
    </rPh>
    <rPh sb="25" eb="27">
      <t>イジョウ</t>
    </rPh>
    <rPh sb="39" eb="44">
      <t>シュウエキ</t>
    </rPh>
    <rPh sb="44" eb="47">
      <t>フソクブン</t>
    </rPh>
    <rPh sb="48" eb="52">
      <t>イッパンカイケイ</t>
    </rPh>
    <rPh sb="52" eb="55">
      <t>クリイレキン</t>
    </rPh>
    <rPh sb="58" eb="59">
      <t>マカナ</t>
    </rPh>
    <rPh sb="92" eb="94">
      <t>イッ</t>
    </rPh>
    <rPh sb="94" eb="95">
      <t>キビ</t>
    </rPh>
    <rPh sb="97" eb="99">
      <t>ジョウキョウ</t>
    </rPh>
    <rPh sb="105" eb="107">
      <t>ヨソウ</t>
    </rPh>
    <rPh sb="117" eb="119">
      <t>リョウキン</t>
    </rPh>
    <rPh sb="119" eb="121">
      <t>カイテイ</t>
    </rPh>
    <rPh sb="129" eb="131">
      <t>ネンド</t>
    </rPh>
    <rPh sb="132" eb="134">
      <t>サクテイ</t>
    </rPh>
    <rPh sb="137" eb="141">
      <t>ケイエイ</t>
    </rPh>
    <rPh sb="147" eb="149">
      <t>イッソウ</t>
    </rPh>
    <rPh sb="150" eb="152">
      <t>ケイヒ</t>
    </rPh>
    <rPh sb="152" eb="154">
      <t>セツゲン</t>
    </rPh>
    <rPh sb="155" eb="156">
      <t>ツト</t>
    </rPh>
    <rPh sb="161" eb="163">
      <t>ジギョウ</t>
    </rPh>
    <rPh sb="163" eb="165">
      <t>ケイカク</t>
    </rPh>
    <rPh sb="166" eb="168">
      <t>セイサ</t>
    </rPh>
    <rPh sb="170" eb="172">
      <t>シンチョウ</t>
    </rPh>
    <rPh sb="173" eb="174">
      <t>ト</t>
    </rPh>
    <rPh sb="175" eb="176">
      <t>ク</t>
    </rPh>
    <rPh sb="177" eb="179">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</si>
</sst>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0.49</c:v>
                </c:pt>
                <c:pt idx="4">
                  <c:v>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58.83</c:v>
                </c:pt>
                <c:pt idx="4">
                  <c:v>57.67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53.4</c:v>
                </c:pt>
                <c:pt idx="4">
                  <c:v>54.69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82.36</c:v>
                </c:pt>
                <c:pt idx="4">
                  <c:v>84.49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72.53</c:v>
                </c:pt>
                <c:pt idx="4">
                  <c:v>71.44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108.46</c:v>
                </c:pt>
                <c:pt idx="4">
                  <c:v>106.19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103.1</c:v>
                </c:pt>
                <c:pt idx="4">
                  <c:v>101.77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56.25</c:v>
                </c:pt>
                <c:pt idx="4">
                  <c:v>56.44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40.46</c:v>
                </c:pt>
                <c:pt idx="4">
                  <c:v>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22.77</c:v>
                </c:pt>
                <c:pt idx="4">
                  <c:v>18.22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27.32</c:v>
                </c:pt>
                <c:pt idx="4">
                  <c:v>16.12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161.43</c:v>
                </c:pt>
                <c:pt idx="4">
                  <c:v>152.66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217.55</c:v>
                </c:pt>
                <c:pt idx="4">
                  <c:v>157.71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637.75</c:v>
                </c:pt>
                <c:pt idx="4">
                  <c:v>625.26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916.17</c:v>
                </c:pt>
                <c:pt idx="4">
                  <c:v>958.97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71.040000000000006</c:v>
                </c:pt>
                <c:pt idx="4">
                  <c:v>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63.95</c:v>
                </c:pt>
                <c:pt idx="4">
                  <c:v>61.25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118.39</c:v>
                </c:pt>
                <c:pt idx="4">
                  <c:v>114.73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263.56</c:v>
                </c:pt>
                <c:pt idx="4">
                  <c:v>279.83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2" workbookViewId="0">
      <selection activeCell="BL83" sqref="BL8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標津町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8</v>
      </c>
      <c r="Q7" s="25"/>
      <c r="R7" s="25"/>
      <c r="S7" s="25"/>
      <c r="T7" s="25"/>
      <c r="U7" s="25"/>
      <c r="V7" s="25"/>
      <c r="W7" s="25" t="s">
        <v>12</v>
      </c>
      <c r="X7" s="25"/>
      <c r="Y7" s="25"/>
      <c r="Z7" s="25"/>
      <c r="AA7" s="25"/>
      <c r="AB7" s="25"/>
      <c r="AC7" s="25"/>
      <c r="AD7" s="25" t="s">
        <v>3</v>
      </c>
      <c r="AE7" s="25"/>
      <c r="AF7" s="25"/>
      <c r="AG7" s="25"/>
      <c r="AH7" s="25"/>
      <c r="AI7" s="25"/>
      <c r="AJ7" s="25"/>
      <c r="AK7" s="2"/>
      <c r="AL7" s="25" t="s">
        <v>15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4798</v>
      </c>
      <c r="AM8" s="29"/>
      <c r="AN8" s="29"/>
      <c r="AO8" s="29"/>
      <c r="AP8" s="29"/>
      <c r="AQ8" s="29"/>
      <c r="AR8" s="29"/>
      <c r="AS8" s="29"/>
      <c r="AT8" s="7">
        <f>データ!$S$6</f>
        <v>624.69000000000005</v>
      </c>
      <c r="AU8" s="15"/>
      <c r="AV8" s="15"/>
      <c r="AW8" s="15"/>
      <c r="AX8" s="15"/>
      <c r="AY8" s="15"/>
      <c r="AZ8" s="15"/>
      <c r="BA8" s="15"/>
      <c r="BB8" s="27">
        <f>データ!$T$6</f>
        <v>7.68</v>
      </c>
      <c r="BC8" s="27"/>
      <c r="BD8" s="27"/>
      <c r="BE8" s="27"/>
      <c r="BF8" s="27"/>
      <c r="BG8" s="27"/>
      <c r="BH8" s="27"/>
      <c r="BI8" s="27"/>
      <c r="BJ8" s="3"/>
      <c r="BK8" s="3"/>
      <c r="BL8" s="36" t="s">
        <v>20</v>
      </c>
      <c r="BM8" s="46"/>
      <c r="BN8" s="53" t="s">
        <v>13</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28</v>
      </c>
      <c r="Q9" s="25"/>
      <c r="R9" s="25"/>
      <c r="S9" s="25"/>
      <c r="T9" s="25"/>
      <c r="U9" s="25"/>
      <c r="V9" s="25"/>
      <c r="W9" s="25" t="s">
        <v>2</v>
      </c>
      <c r="X9" s="25"/>
      <c r="Y9" s="25"/>
      <c r="Z9" s="25"/>
      <c r="AA9" s="25"/>
      <c r="AB9" s="25"/>
      <c r="AC9" s="25"/>
      <c r="AD9" s="2"/>
      <c r="AE9" s="2"/>
      <c r="AF9" s="2"/>
      <c r="AG9" s="2"/>
      <c r="AH9" s="2"/>
      <c r="AI9" s="2"/>
      <c r="AJ9" s="2"/>
      <c r="AK9" s="2"/>
      <c r="AL9" s="25" t="s">
        <v>24</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29</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71.319999999999993</v>
      </c>
      <c r="J10" s="15"/>
      <c r="K10" s="15"/>
      <c r="L10" s="15"/>
      <c r="M10" s="15"/>
      <c r="N10" s="15"/>
      <c r="O10" s="24"/>
      <c r="P10" s="27">
        <f>データ!$P$6</f>
        <v>99.75</v>
      </c>
      <c r="Q10" s="27"/>
      <c r="R10" s="27"/>
      <c r="S10" s="27"/>
      <c r="T10" s="27"/>
      <c r="U10" s="27"/>
      <c r="V10" s="27"/>
      <c r="W10" s="29">
        <f>データ!$Q$6</f>
        <v>2856</v>
      </c>
      <c r="X10" s="29"/>
      <c r="Y10" s="29"/>
      <c r="Z10" s="29"/>
      <c r="AA10" s="29"/>
      <c r="AB10" s="29"/>
      <c r="AC10" s="29"/>
      <c r="AD10" s="2"/>
      <c r="AE10" s="2"/>
      <c r="AF10" s="2"/>
      <c r="AG10" s="2"/>
      <c r="AH10" s="2"/>
      <c r="AI10" s="2"/>
      <c r="AJ10" s="2"/>
      <c r="AK10" s="2"/>
      <c r="AL10" s="29">
        <f>データ!$U$6</f>
        <v>4734</v>
      </c>
      <c r="AM10" s="29"/>
      <c r="AN10" s="29"/>
      <c r="AO10" s="29"/>
      <c r="AP10" s="29"/>
      <c r="AQ10" s="29"/>
      <c r="AR10" s="29"/>
      <c r="AS10" s="29"/>
      <c r="AT10" s="7">
        <f>データ!$V$6</f>
        <v>248.8</v>
      </c>
      <c r="AU10" s="15"/>
      <c r="AV10" s="15"/>
      <c r="AW10" s="15"/>
      <c r="AX10" s="15"/>
      <c r="AY10" s="15"/>
      <c r="AZ10" s="15"/>
      <c r="BA10" s="15"/>
      <c r="BB10" s="27">
        <f>データ!$W$6</f>
        <v>19.03</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30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44</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37</v>
      </c>
      <c r="C84" s="12"/>
      <c r="D84" s="12"/>
      <c r="E84" s="12" t="s">
        <v>46</v>
      </c>
      <c r="F84" s="12" t="s">
        <v>33</v>
      </c>
      <c r="G84" s="12" t="s">
        <v>47</v>
      </c>
      <c r="H84" s="12" t="s">
        <v>49</v>
      </c>
      <c r="I84" s="12" t="s">
        <v>52</v>
      </c>
      <c r="J84" s="12" t="s">
        <v>39</v>
      </c>
      <c r="K84" s="12" t="s">
        <v>26</v>
      </c>
      <c r="L84" s="12" t="s">
        <v>50</v>
      </c>
      <c r="M84" s="12" t="s">
        <v>54</v>
      </c>
      <c r="N84" s="12" t="s">
        <v>55</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b/cZBm9nPghW27NbMGWB7JuSMOI9TzyTkI4h8qqrrl70ki/2GQ2v/zIY/h0TysODz5eC58dL+dyPVogj32Jq1Q==" saltValue="Euekdw2op1wrP3XunvZXI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17</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51</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35</v>
      </c>
      <c r="B3" s="67" t="s">
        <v>59</v>
      </c>
      <c r="C3" s="67" t="s">
        <v>62</v>
      </c>
      <c r="D3" s="67" t="s">
        <v>10</v>
      </c>
      <c r="E3" s="67" t="s">
        <v>21</v>
      </c>
      <c r="F3" s="67" t="s">
        <v>60</v>
      </c>
      <c r="G3" s="67" t="s">
        <v>22</v>
      </c>
      <c r="H3" s="74" t="s">
        <v>64</v>
      </c>
      <c r="I3" s="77"/>
      <c r="J3" s="77"/>
      <c r="K3" s="77"/>
      <c r="L3" s="77"/>
      <c r="M3" s="77"/>
      <c r="N3" s="77"/>
      <c r="O3" s="77"/>
      <c r="P3" s="77"/>
      <c r="Q3" s="77"/>
      <c r="R3" s="77"/>
      <c r="S3" s="77"/>
      <c r="T3" s="77"/>
      <c r="U3" s="77"/>
      <c r="V3" s="77"/>
      <c r="W3" s="81"/>
      <c r="X3" s="83" t="s">
        <v>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30</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65</v>
      </c>
      <c r="B4" s="68"/>
      <c r="C4" s="68"/>
      <c r="D4" s="68"/>
      <c r="E4" s="68"/>
      <c r="F4" s="68"/>
      <c r="G4" s="68"/>
      <c r="H4" s="75"/>
      <c r="I4" s="78"/>
      <c r="J4" s="78"/>
      <c r="K4" s="78"/>
      <c r="L4" s="78"/>
      <c r="M4" s="78"/>
      <c r="N4" s="78"/>
      <c r="O4" s="78"/>
      <c r="P4" s="78"/>
      <c r="Q4" s="78"/>
      <c r="R4" s="78"/>
      <c r="S4" s="78"/>
      <c r="T4" s="78"/>
      <c r="U4" s="78"/>
      <c r="V4" s="78"/>
      <c r="W4" s="82"/>
      <c r="X4" s="84" t="s">
        <v>48</v>
      </c>
      <c r="Y4" s="84"/>
      <c r="Z4" s="84"/>
      <c r="AA4" s="84"/>
      <c r="AB4" s="84"/>
      <c r="AC4" s="84"/>
      <c r="AD4" s="84"/>
      <c r="AE4" s="84"/>
      <c r="AF4" s="84"/>
      <c r="AG4" s="84"/>
      <c r="AH4" s="84"/>
      <c r="AI4" s="84" t="s">
        <v>45</v>
      </c>
      <c r="AJ4" s="84"/>
      <c r="AK4" s="84"/>
      <c r="AL4" s="84"/>
      <c r="AM4" s="84"/>
      <c r="AN4" s="84"/>
      <c r="AO4" s="84"/>
      <c r="AP4" s="84"/>
      <c r="AQ4" s="84"/>
      <c r="AR4" s="84"/>
      <c r="AS4" s="84"/>
      <c r="AT4" s="84" t="s">
        <v>63</v>
      </c>
      <c r="AU4" s="84"/>
      <c r="AV4" s="84"/>
      <c r="AW4" s="84"/>
      <c r="AX4" s="84"/>
      <c r="AY4" s="84"/>
      <c r="AZ4" s="84"/>
      <c r="BA4" s="84"/>
      <c r="BB4" s="84"/>
      <c r="BC4" s="84"/>
      <c r="BD4" s="84"/>
      <c r="BE4" s="84" t="s">
        <v>66</v>
      </c>
      <c r="BF4" s="84"/>
      <c r="BG4" s="84"/>
      <c r="BH4" s="84"/>
      <c r="BI4" s="84"/>
      <c r="BJ4" s="84"/>
      <c r="BK4" s="84"/>
      <c r="BL4" s="84"/>
      <c r="BM4" s="84"/>
      <c r="BN4" s="84"/>
      <c r="BO4" s="84"/>
      <c r="BP4" s="84" t="s">
        <v>14</v>
      </c>
      <c r="BQ4" s="84"/>
      <c r="BR4" s="84"/>
      <c r="BS4" s="84"/>
      <c r="BT4" s="84"/>
      <c r="BU4" s="84"/>
      <c r="BV4" s="84"/>
      <c r="BW4" s="84"/>
      <c r="BX4" s="84"/>
      <c r="BY4" s="84"/>
      <c r="BZ4" s="84"/>
      <c r="CA4" s="84" t="s">
        <v>67</v>
      </c>
      <c r="CB4" s="84"/>
      <c r="CC4" s="84"/>
      <c r="CD4" s="84"/>
      <c r="CE4" s="84"/>
      <c r="CF4" s="84"/>
      <c r="CG4" s="84"/>
      <c r="CH4" s="84"/>
      <c r="CI4" s="84"/>
      <c r="CJ4" s="84"/>
      <c r="CK4" s="84"/>
      <c r="CL4" s="84" t="s">
        <v>68</v>
      </c>
      <c r="CM4" s="84"/>
      <c r="CN4" s="84"/>
      <c r="CO4" s="84"/>
      <c r="CP4" s="84"/>
      <c r="CQ4" s="84"/>
      <c r="CR4" s="84"/>
      <c r="CS4" s="84"/>
      <c r="CT4" s="84"/>
      <c r="CU4" s="84"/>
      <c r="CV4" s="84"/>
      <c r="CW4" s="84" t="s">
        <v>69</v>
      </c>
      <c r="CX4" s="84"/>
      <c r="CY4" s="84"/>
      <c r="CZ4" s="84"/>
      <c r="DA4" s="84"/>
      <c r="DB4" s="84"/>
      <c r="DC4" s="84"/>
      <c r="DD4" s="84"/>
      <c r="DE4" s="84"/>
      <c r="DF4" s="84"/>
      <c r="DG4" s="84"/>
      <c r="DH4" s="84" t="s">
        <v>57</v>
      </c>
      <c r="DI4" s="84"/>
      <c r="DJ4" s="84"/>
      <c r="DK4" s="84"/>
      <c r="DL4" s="84"/>
      <c r="DM4" s="84"/>
      <c r="DN4" s="84"/>
      <c r="DO4" s="84"/>
      <c r="DP4" s="84"/>
      <c r="DQ4" s="84"/>
      <c r="DR4" s="84"/>
      <c r="DS4" s="84" t="s">
        <v>70</v>
      </c>
      <c r="DT4" s="84"/>
      <c r="DU4" s="84"/>
      <c r="DV4" s="84"/>
      <c r="DW4" s="84"/>
      <c r="DX4" s="84"/>
      <c r="DY4" s="84"/>
      <c r="DZ4" s="84"/>
      <c r="EA4" s="84"/>
      <c r="EB4" s="84"/>
      <c r="EC4" s="84"/>
      <c r="ED4" s="84" t="s">
        <v>53</v>
      </c>
      <c r="EE4" s="84"/>
      <c r="EF4" s="84"/>
      <c r="EG4" s="84"/>
      <c r="EH4" s="84"/>
      <c r="EI4" s="84"/>
      <c r="EJ4" s="84"/>
      <c r="EK4" s="84"/>
      <c r="EL4" s="84"/>
      <c r="EM4" s="84"/>
      <c r="EN4" s="84"/>
    </row>
    <row r="5" spans="1:144">
      <c r="A5" s="65" t="s">
        <v>41</v>
      </c>
      <c r="B5" s="69"/>
      <c r="C5" s="69"/>
      <c r="D5" s="69"/>
      <c r="E5" s="69"/>
      <c r="F5" s="69"/>
      <c r="G5" s="69"/>
      <c r="H5" s="76" t="s">
        <v>71</v>
      </c>
      <c r="I5" s="76" t="s">
        <v>72</v>
      </c>
      <c r="J5" s="76" t="s">
        <v>56</v>
      </c>
      <c r="K5" s="76" t="s">
        <v>73</v>
      </c>
      <c r="L5" s="76" t="s">
        <v>27</v>
      </c>
      <c r="M5" s="76" t="s">
        <v>3</v>
      </c>
      <c r="N5" s="76" t="s">
        <v>74</v>
      </c>
      <c r="O5" s="76" t="s">
        <v>75</v>
      </c>
      <c r="P5" s="76" t="s">
        <v>76</v>
      </c>
      <c r="Q5" s="76" t="s">
        <v>77</v>
      </c>
      <c r="R5" s="76" t="s">
        <v>78</v>
      </c>
      <c r="S5" s="76" t="s">
        <v>79</v>
      </c>
      <c r="T5" s="76" t="s">
        <v>80</v>
      </c>
      <c r="U5" s="76" t="s">
        <v>81</v>
      </c>
      <c r="V5" s="76" t="s">
        <v>82</v>
      </c>
      <c r="W5" s="76" t="s">
        <v>83</v>
      </c>
      <c r="X5" s="76" t="s">
        <v>84</v>
      </c>
      <c r="Y5" s="76" t="s">
        <v>9</v>
      </c>
      <c r="Z5" s="76" t="s">
        <v>85</v>
      </c>
      <c r="AA5" s="76" t="s">
        <v>86</v>
      </c>
      <c r="AB5" s="76" t="s">
        <v>87</v>
      </c>
      <c r="AC5" s="76" t="s">
        <v>88</v>
      </c>
      <c r="AD5" s="76" t="s">
        <v>89</v>
      </c>
      <c r="AE5" s="76" t="s">
        <v>43</v>
      </c>
      <c r="AF5" s="76" t="s">
        <v>90</v>
      </c>
      <c r="AG5" s="76" t="s">
        <v>91</v>
      </c>
      <c r="AH5" s="76" t="s">
        <v>37</v>
      </c>
      <c r="AI5" s="76" t="s">
        <v>84</v>
      </c>
      <c r="AJ5" s="76" t="s">
        <v>9</v>
      </c>
      <c r="AK5" s="76" t="s">
        <v>85</v>
      </c>
      <c r="AL5" s="76" t="s">
        <v>86</v>
      </c>
      <c r="AM5" s="76" t="s">
        <v>87</v>
      </c>
      <c r="AN5" s="76" t="s">
        <v>88</v>
      </c>
      <c r="AO5" s="76" t="s">
        <v>89</v>
      </c>
      <c r="AP5" s="76" t="s">
        <v>43</v>
      </c>
      <c r="AQ5" s="76" t="s">
        <v>90</v>
      </c>
      <c r="AR5" s="76" t="s">
        <v>91</v>
      </c>
      <c r="AS5" s="76" t="s">
        <v>92</v>
      </c>
      <c r="AT5" s="76" t="s">
        <v>84</v>
      </c>
      <c r="AU5" s="76" t="s">
        <v>9</v>
      </c>
      <c r="AV5" s="76" t="s">
        <v>85</v>
      </c>
      <c r="AW5" s="76" t="s">
        <v>86</v>
      </c>
      <c r="AX5" s="76" t="s">
        <v>87</v>
      </c>
      <c r="AY5" s="76" t="s">
        <v>88</v>
      </c>
      <c r="AZ5" s="76" t="s">
        <v>89</v>
      </c>
      <c r="BA5" s="76" t="s">
        <v>43</v>
      </c>
      <c r="BB5" s="76" t="s">
        <v>90</v>
      </c>
      <c r="BC5" s="76" t="s">
        <v>91</v>
      </c>
      <c r="BD5" s="76" t="s">
        <v>92</v>
      </c>
      <c r="BE5" s="76" t="s">
        <v>84</v>
      </c>
      <c r="BF5" s="76" t="s">
        <v>9</v>
      </c>
      <c r="BG5" s="76" t="s">
        <v>85</v>
      </c>
      <c r="BH5" s="76" t="s">
        <v>86</v>
      </c>
      <c r="BI5" s="76" t="s">
        <v>87</v>
      </c>
      <c r="BJ5" s="76" t="s">
        <v>88</v>
      </c>
      <c r="BK5" s="76" t="s">
        <v>89</v>
      </c>
      <c r="BL5" s="76" t="s">
        <v>43</v>
      </c>
      <c r="BM5" s="76" t="s">
        <v>90</v>
      </c>
      <c r="BN5" s="76" t="s">
        <v>91</v>
      </c>
      <c r="BO5" s="76" t="s">
        <v>92</v>
      </c>
      <c r="BP5" s="76" t="s">
        <v>84</v>
      </c>
      <c r="BQ5" s="76" t="s">
        <v>9</v>
      </c>
      <c r="BR5" s="76" t="s">
        <v>85</v>
      </c>
      <c r="BS5" s="76" t="s">
        <v>86</v>
      </c>
      <c r="BT5" s="76" t="s">
        <v>87</v>
      </c>
      <c r="BU5" s="76" t="s">
        <v>88</v>
      </c>
      <c r="BV5" s="76" t="s">
        <v>89</v>
      </c>
      <c r="BW5" s="76" t="s">
        <v>43</v>
      </c>
      <c r="BX5" s="76" t="s">
        <v>90</v>
      </c>
      <c r="BY5" s="76" t="s">
        <v>91</v>
      </c>
      <c r="BZ5" s="76" t="s">
        <v>92</v>
      </c>
      <c r="CA5" s="76" t="s">
        <v>84</v>
      </c>
      <c r="CB5" s="76" t="s">
        <v>9</v>
      </c>
      <c r="CC5" s="76" t="s">
        <v>85</v>
      </c>
      <c r="CD5" s="76" t="s">
        <v>86</v>
      </c>
      <c r="CE5" s="76" t="s">
        <v>87</v>
      </c>
      <c r="CF5" s="76" t="s">
        <v>88</v>
      </c>
      <c r="CG5" s="76" t="s">
        <v>89</v>
      </c>
      <c r="CH5" s="76" t="s">
        <v>43</v>
      </c>
      <c r="CI5" s="76" t="s">
        <v>90</v>
      </c>
      <c r="CJ5" s="76" t="s">
        <v>91</v>
      </c>
      <c r="CK5" s="76" t="s">
        <v>92</v>
      </c>
      <c r="CL5" s="76" t="s">
        <v>84</v>
      </c>
      <c r="CM5" s="76" t="s">
        <v>9</v>
      </c>
      <c r="CN5" s="76" t="s">
        <v>85</v>
      </c>
      <c r="CO5" s="76" t="s">
        <v>86</v>
      </c>
      <c r="CP5" s="76" t="s">
        <v>87</v>
      </c>
      <c r="CQ5" s="76" t="s">
        <v>88</v>
      </c>
      <c r="CR5" s="76" t="s">
        <v>89</v>
      </c>
      <c r="CS5" s="76" t="s">
        <v>43</v>
      </c>
      <c r="CT5" s="76" t="s">
        <v>90</v>
      </c>
      <c r="CU5" s="76" t="s">
        <v>91</v>
      </c>
      <c r="CV5" s="76" t="s">
        <v>92</v>
      </c>
      <c r="CW5" s="76" t="s">
        <v>84</v>
      </c>
      <c r="CX5" s="76" t="s">
        <v>9</v>
      </c>
      <c r="CY5" s="76" t="s">
        <v>85</v>
      </c>
      <c r="CZ5" s="76" t="s">
        <v>86</v>
      </c>
      <c r="DA5" s="76" t="s">
        <v>87</v>
      </c>
      <c r="DB5" s="76" t="s">
        <v>88</v>
      </c>
      <c r="DC5" s="76" t="s">
        <v>89</v>
      </c>
      <c r="DD5" s="76" t="s">
        <v>43</v>
      </c>
      <c r="DE5" s="76" t="s">
        <v>90</v>
      </c>
      <c r="DF5" s="76" t="s">
        <v>91</v>
      </c>
      <c r="DG5" s="76" t="s">
        <v>92</v>
      </c>
      <c r="DH5" s="76" t="s">
        <v>84</v>
      </c>
      <c r="DI5" s="76" t="s">
        <v>9</v>
      </c>
      <c r="DJ5" s="76" t="s">
        <v>85</v>
      </c>
      <c r="DK5" s="76" t="s">
        <v>86</v>
      </c>
      <c r="DL5" s="76" t="s">
        <v>87</v>
      </c>
      <c r="DM5" s="76" t="s">
        <v>88</v>
      </c>
      <c r="DN5" s="76" t="s">
        <v>89</v>
      </c>
      <c r="DO5" s="76" t="s">
        <v>43</v>
      </c>
      <c r="DP5" s="76" t="s">
        <v>90</v>
      </c>
      <c r="DQ5" s="76" t="s">
        <v>91</v>
      </c>
      <c r="DR5" s="76" t="s">
        <v>92</v>
      </c>
      <c r="DS5" s="76" t="s">
        <v>84</v>
      </c>
      <c r="DT5" s="76" t="s">
        <v>9</v>
      </c>
      <c r="DU5" s="76" t="s">
        <v>85</v>
      </c>
      <c r="DV5" s="76" t="s">
        <v>86</v>
      </c>
      <c r="DW5" s="76" t="s">
        <v>87</v>
      </c>
      <c r="DX5" s="76" t="s">
        <v>88</v>
      </c>
      <c r="DY5" s="76" t="s">
        <v>89</v>
      </c>
      <c r="DZ5" s="76" t="s">
        <v>43</v>
      </c>
      <c r="EA5" s="76" t="s">
        <v>90</v>
      </c>
      <c r="EB5" s="76" t="s">
        <v>91</v>
      </c>
      <c r="EC5" s="76" t="s">
        <v>92</v>
      </c>
      <c r="ED5" s="76" t="s">
        <v>84</v>
      </c>
      <c r="EE5" s="76" t="s">
        <v>9</v>
      </c>
      <c r="EF5" s="76" t="s">
        <v>85</v>
      </c>
      <c r="EG5" s="76" t="s">
        <v>86</v>
      </c>
      <c r="EH5" s="76" t="s">
        <v>87</v>
      </c>
      <c r="EI5" s="76" t="s">
        <v>88</v>
      </c>
      <c r="EJ5" s="76" t="s">
        <v>89</v>
      </c>
      <c r="EK5" s="76" t="s">
        <v>43</v>
      </c>
      <c r="EL5" s="76" t="s">
        <v>90</v>
      </c>
      <c r="EM5" s="76" t="s">
        <v>91</v>
      </c>
      <c r="EN5" s="76" t="s">
        <v>92</v>
      </c>
    </row>
    <row r="6" spans="1:144" s="64" customFormat="1">
      <c r="A6" s="65" t="s">
        <v>16</v>
      </c>
      <c r="B6" s="70">
        <f t="shared" ref="B6:W6" si="1">B7</f>
        <v>2024</v>
      </c>
      <c r="C6" s="70">
        <f t="shared" si="1"/>
        <v>16934</v>
      </c>
      <c r="D6" s="70">
        <f t="shared" si="1"/>
        <v>46</v>
      </c>
      <c r="E6" s="70">
        <f t="shared" si="1"/>
        <v>1</v>
      </c>
      <c r="F6" s="70">
        <f t="shared" si="1"/>
        <v>0</v>
      </c>
      <c r="G6" s="70">
        <f t="shared" si="1"/>
        <v>5</v>
      </c>
      <c r="H6" s="70" t="str">
        <f t="shared" si="1"/>
        <v>北海道　標津町</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71.319999999999993</v>
      </c>
      <c r="P6" s="79">
        <f t="shared" si="1"/>
        <v>99.75</v>
      </c>
      <c r="Q6" s="79">
        <f t="shared" si="1"/>
        <v>2856</v>
      </c>
      <c r="R6" s="79">
        <f t="shared" si="1"/>
        <v>4798</v>
      </c>
      <c r="S6" s="79">
        <f t="shared" si="1"/>
        <v>624.69000000000005</v>
      </c>
      <c r="T6" s="79">
        <f t="shared" si="1"/>
        <v>7.68</v>
      </c>
      <c r="U6" s="79">
        <f t="shared" si="1"/>
        <v>4734</v>
      </c>
      <c r="V6" s="79">
        <f t="shared" si="1"/>
        <v>248.8</v>
      </c>
      <c r="W6" s="79">
        <f t="shared" si="1"/>
        <v>19.03</v>
      </c>
      <c r="X6" s="85" t="str">
        <f t="shared" ref="X6:AG6" si="2">IF(X7="",NA(),X7)</f>
        <v>-</v>
      </c>
      <c r="Y6" s="85" t="str">
        <f t="shared" si="2"/>
        <v>-</v>
      </c>
      <c r="Z6" s="85" t="str">
        <f t="shared" si="2"/>
        <v>-</v>
      </c>
      <c r="AA6" s="85">
        <f t="shared" si="2"/>
        <v>108.46</v>
      </c>
      <c r="AB6" s="85">
        <f t="shared" si="2"/>
        <v>106.19</v>
      </c>
      <c r="AC6" s="85" t="str">
        <f t="shared" si="2"/>
        <v>-</v>
      </c>
      <c r="AD6" s="85" t="str">
        <f t="shared" si="2"/>
        <v>-</v>
      </c>
      <c r="AE6" s="85" t="str">
        <f t="shared" si="2"/>
        <v>-</v>
      </c>
      <c r="AF6" s="85">
        <f t="shared" si="2"/>
        <v>103.1</v>
      </c>
      <c r="AG6" s="85">
        <f t="shared" si="2"/>
        <v>101.77</v>
      </c>
      <c r="AH6" s="79" t="str">
        <f>IF(AH7="","",IF(AH7="-","【-】","【"&amp;SUBSTITUTE(TEXT(AH7,"#,##0.00"),"-","△")&amp;"】"))</f>
        <v>【102.02】</v>
      </c>
      <c r="AI6" s="85" t="str">
        <f t="shared" ref="AI6:AR6" si="3">IF(AI7="",NA(),AI7)</f>
        <v>-</v>
      </c>
      <c r="AJ6" s="85" t="str">
        <f t="shared" si="3"/>
        <v>-</v>
      </c>
      <c r="AK6" s="85" t="str">
        <f t="shared" si="3"/>
        <v>-</v>
      </c>
      <c r="AL6" s="79">
        <f t="shared" si="3"/>
        <v>0</v>
      </c>
      <c r="AM6" s="79">
        <f t="shared" si="3"/>
        <v>0</v>
      </c>
      <c r="AN6" s="85" t="str">
        <f t="shared" si="3"/>
        <v>-</v>
      </c>
      <c r="AO6" s="85" t="str">
        <f t="shared" si="3"/>
        <v>-</v>
      </c>
      <c r="AP6" s="85" t="str">
        <f t="shared" si="3"/>
        <v>-</v>
      </c>
      <c r="AQ6" s="85">
        <f t="shared" si="3"/>
        <v>27.32</v>
      </c>
      <c r="AR6" s="85">
        <f t="shared" si="3"/>
        <v>16.12</v>
      </c>
      <c r="AS6" s="79" t="str">
        <f>IF(AS7="","",IF(AS7="-","【-】","【"&amp;SUBSTITUTE(TEXT(AS7,"#,##0.00"),"-","△")&amp;"】"))</f>
        <v>【26.96】</v>
      </c>
      <c r="AT6" s="85" t="str">
        <f t="shared" ref="AT6:BC6" si="4">IF(AT7="",NA(),AT7)</f>
        <v>-</v>
      </c>
      <c r="AU6" s="85" t="str">
        <f t="shared" si="4"/>
        <v>-</v>
      </c>
      <c r="AV6" s="85" t="str">
        <f t="shared" si="4"/>
        <v>-</v>
      </c>
      <c r="AW6" s="85">
        <f t="shared" si="4"/>
        <v>161.43</v>
      </c>
      <c r="AX6" s="85">
        <f t="shared" si="4"/>
        <v>152.66</v>
      </c>
      <c r="AY6" s="85" t="str">
        <f t="shared" si="4"/>
        <v>-</v>
      </c>
      <c r="AZ6" s="85" t="str">
        <f t="shared" si="4"/>
        <v>-</v>
      </c>
      <c r="BA6" s="85" t="str">
        <f t="shared" si="4"/>
        <v>-</v>
      </c>
      <c r="BB6" s="85">
        <f t="shared" si="4"/>
        <v>217.55</v>
      </c>
      <c r="BC6" s="85">
        <f t="shared" si="4"/>
        <v>157.71</v>
      </c>
      <c r="BD6" s="79" t="str">
        <f>IF(BD7="","",IF(BD7="-","【-】","【"&amp;SUBSTITUTE(TEXT(BD7,"#,##0.00"),"-","△")&amp;"】"))</f>
        <v>【142.39】</v>
      </c>
      <c r="BE6" s="85" t="str">
        <f t="shared" ref="BE6:BN6" si="5">IF(BE7="",NA(),BE7)</f>
        <v>-</v>
      </c>
      <c r="BF6" s="85" t="str">
        <f t="shared" si="5"/>
        <v>-</v>
      </c>
      <c r="BG6" s="85" t="str">
        <f t="shared" si="5"/>
        <v>-</v>
      </c>
      <c r="BH6" s="85">
        <f t="shared" si="5"/>
        <v>637.75</v>
      </c>
      <c r="BI6" s="85">
        <f t="shared" si="5"/>
        <v>625.26</v>
      </c>
      <c r="BJ6" s="85" t="str">
        <f t="shared" si="5"/>
        <v>-</v>
      </c>
      <c r="BK6" s="85" t="str">
        <f t="shared" si="5"/>
        <v>-</v>
      </c>
      <c r="BL6" s="85" t="str">
        <f t="shared" si="5"/>
        <v>-</v>
      </c>
      <c r="BM6" s="85">
        <f t="shared" si="5"/>
        <v>916.17</v>
      </c>
      <c r="BN6" s="85">
        <f t="shared" si="5"/>
        <v>958.97</v>
      </c>
      <c r="BO6" s="79" t="str">
        <f>IF(BO7="","",IF(BO7="-","【-】","【"&amp;SUBSTITUTE(TEXT(BO7,"#,##0.00"),"-","△")&amp;"】"))</f>
        <v>【1,043.36】</v>
      </c>
      <c r="BP6" s="85" t="str">
        <f t="shared" ref="BP6:BY6" si="6">IF(BP7="",NA(),BP7)</f>
        <v>-</v>
      </c>
      <c r="BQ6" s="85" t="str">
        <f t="shared" si="6"/>
        <v>-</v>
      </c>
      <c r="BR6" s="85" t="str">
        <f t="shared" si="6"/>
        <v>-</v>
      </c>
      <c r="BS6" s="85">
        <f t="shared" si="6"/>
        <v>71.040000000000006</v>
      </c>
      <c r="BT6" s="85">
        <f t="shared" si="6"/>
        <v>93</v>
      </c>
      <c r="BU6" s="85" t="str">
        <f t="shared" si="6"/>
        <v>-</v>
      </c>
      <c r="BV6" s="85" t="str">
        <f t="shared" si="6"/>
        <v>-</v>
      </c>
      <c r="BW6" s="85" t="str">
        <f t="shared" si="6"/>
        <v>-</v>
      </c>
      <c r="BX6" s="85">
        <f t="shared" si="6"/>
        <v>63.95</v>
      </c>
      <c r="BY6" s="85">
        <f t="shared" si="6"/>
        <v>61.25</v>
      </c>
      <c r="BZ6" s="79" t="str">
        <f>IF(BZ7="","",IF(BZ7="-","【-】","【"&amp;SUBSTITUTE(TEXT(BZ7,"#,##0.00"),"-","△")&amp;"】"))</f>
        <v>【56.19】</v>
      </c>
      <c r="CA6" s="85" t="str">
        <f t="shared" ref="CA6:CJ6" si="7">IF(CA7="",NA(),CA7)</f>
        <v>-</v>
      </c>
      <c r="CB6" s="85" t="str">
        <f t="shared" si="7"/>
        <v>-</v>
      </c>
      <c r="CC6" s="85" t="str">
        <f t="shared" si="7"/>
        <v>-</v>
      </c>
      <c r="CD6" s="85">
        <f t="shared" si="7"/>
        <v>118.39</v>
      </c>
      <c r="CE6" s="85">
        <f t="shared" si="7"/>
        <v>114.73</v>
      </c>
      <c r="CF6" s="85" t="str">
        <f t="shared" si="7"/>
        <v>-</v>
      </c>
      <c r="CG6" s="85" t="str">
        <f t="shared" si="7"/>
        <v>-</v>
      </c>
      <c r="CH6" s="85" t="str">
        <f t="shared" si="7"/>
        <v>-</v>
      </c>
      <c r="CI6" s="85">
        <f t="shared" si="7"/>
        <v>263.56</v>
      </c>
      <c r="CJ6" s="85">
        <f t="shared" si="7"/>
        <v>279.83</v>
      </c>
      <c r="CK6" s="79" t="str">
        <f>IF(CK7="","",IF(CK7="-","【-】","【"&amp;SUBSTITUTE(TEXT(CK7,"#,##0.00"),"-","△")&amp;"】"))</f>
        <v>【285.60】</v>
      </c>
      <c r="CL6" s="85" t="str">
        <f t="shared" ref="CL6:CU6" si="8">IF(CL7="",NA(),CL7)</f>
        <v>-</v>
      </c>
      <c r="CM6" s="85" t="str">
        <f t="shared" si="8"/>
        <v>-</v>
      </c>
      <c r="CN6" s="85" t="str">
        <f t="shared" si="8"/>
        <v>-</v>
      </c>
      <c r="CO6" s="85">
        <f t="shared" si="8"/>
        <v>58.83</v>
      </c>
      <c r="CP6" s="85">
        <f t="shared" si="8"/>
        <v>57.67</v>
      </c>
      <c r="CQ6" s="85" t="str">
        <f t="shared" si="8"/>
        <v>-</v>
      </c>
      <c r="CR6" s="85" t="str">
        <f t="shared" si="8"/>
        <v>-</v>
      </c>
      <c r="CS6" s="85" t="str">
        <f t="shared" si="8"/>
        <v>-</v>
      </c>
      <c r="CT6" s="85">
        <f t="shared" si="8"/>
        <v>53.4</v>
      </c>
      <c r="CU6" s="85">
        <f t="shared" si="8"/>
        <v>54.69</v>
      </c>
      <c r="CV6" s="79" t="str">
        <f>IF(CV7="","",IF(CV7="-","【-】","【"&amp;SUBSTITUTE(TEXT(CV7,"#,##0.00"),"-","△")&amp;"】"))</f>
        <v>【48.33】</v>
      </c>
      <c r="CW6" s="85" t="str">
        <f t="shared" ref="CW6:DF6" si="9">IF(CW7="",NA(),CW7)</f>
        <v>-</v>
      </c>
      <c r="CX6" s="85" t="str">
        <f t="shared" si="9"/>
        <v>-</v>
      </c>
      <c r="CY6" s="85" t="str">
        <f t="shared" si="9"/>
        <v>-</v>
      </c>
      <c r="CZ6" s="85">
        <f t="shared" si="9"/>
        <v>82.36</v>
      </c>
      <c r="DA6" s="85">
        <f t="shared" si="9"/>
        <v>84.49</v>
      </c>
      <c r="DB6" s="85" t="str">
        <f t="shared" si="9"/>
        <v>-</v>
      </c>
      <c r="DC6" s="85" t="str">
        <f t="shared" si="9"/>
        <v>-</v>
      </c>
      <c r="DD6" s="85" t="str">
        <f t="shared" si="9"/>
        <v>-</v>
      </c>
      <c r="DE6" s="85">
        <f t="shared" si="9"/>
        <v>72.53</v>
      </c>
      <c r="DF6" s="85">
        <f t="shared" si="9"/>
        <v>71.44</v>
      </c>
      <c r="DG6" s="79" t="str">
        <f>IF(DG7="","",IF(DG7="-","【-】","【"&amp;SUBSTITUTE(TEXT(DG7,"#,##0.00"),"-","△")&amp;"】"))</f>
        <v>【70.34】</v>
      </c>
      <c r="DH6" s="85" t="str">
        <f t="shared" ref="DH6:DQ6" si="10">IF(DH7="",NA(),DH7)</f>
        <v>-</v>
      </c>
      <c r="DI6" s="85" t="str">
        <f t="shared" si="10"/>
        <v>-</v>
      </c>
      <c r="DJ6" s="85" t="str">
        <f t="shared" si="10"/>
        <v>-</v>
      </c>
      <c r="DK6" s="85">
        <f t="shared" si="10"/>
        <v>56.25</v>
      </c>
      <c r="DL6" s="85">
        <f t="shared" si="10"/>
        <v>56.44</v>
      </c>
      <c r="DM6" s="85" t="str">
        <f t="shared" si="10"/>
        <v>-</v>
      </c>
      <c r="DN6" s="85" t="str">
        <f t="shared" si="10"/>
        <v>-</v>
      </c>
      <c r="DO6" s="85" t="str">
        <f t="shared" si="10"/>
        <v>-</v>
      </c>
      <c r="DP6" s="85">
        <f t="shared" si="10"/>
        <v>40.46</v>
      </c>
      <c r="DQ6" s="85">
        <f t="shared" si="10"/>
        <v>37.1</v>
      </c>
      <c r="DR6" s="79" t="str">
        <f>IF(DR7="","",IF(DR7="-","【-】","【"&amp;SUBSTITUTE(TEXT(DR7,"#,##0.00"),"-","△")&amp;"】"))</f>
        <v>【35.50】</v>
      </c>
      <c r="DS6" s="85" t="str">
        <f t="shared" ref="DS6:EB6" si="11">IF(DS7="",NA(),DS7)</f>
        <v>-</v>
      </c>
      <c r="DT6" s="85" t="str">
        <f t="shared" si="11"/>
        <v>-</v>
      </c>
      <c r="DU6" s="85" t="str">
        <f t="shared" si="11"/>
        <v>-</v>
      </c>
      <c r="DV6" s="79">
        <f t="shared" si="11"/>
        <v>0</v>
      </c>
      <c r="DW6" s="79">
        <f t="shared" si="11"/>
        <v>0</v>
      </c>
      <c r="DX6" s="85" t="str">
        <f t="shared" si="11"/>
        <v>-</v>
      </c>
      <c r="DY6" s="85" t="str">
        <f t="shared" si="11"/>
        <v>-</v>
      </c>
      <c r="DZ6" s="85" t="str">
        <f t="shared" si="11"/>
        <v>-</v>
      </c>
      <c r="EA6" s="85">
        <f t="shared" si="11"/>
        <v>22.77</v>
      </c>
      <c r="EB6" s="85">
        <f t="shared" si="11"/>
        <v>18.22</v>
      </c>
      <c r="EC6" s="79" t="str">
        <f>IF(EC7="","",IF(EC7="-","【-】","【"&amp;SUBSTITUTE(TEXT(EC7,"#,##0.00"),"-","△")&amp;"】"))</f>
        <v>【16.16】</v>
      </c>
      <c r="ED6" s="85" t="str">
        <f t="shared" ref="ED6:EM6" si="12">IF(ED7="",NA(),ED7)</f>
        <v>-</v>
      </c>
      <c r="EE6" s="85" t="str">
        <f t="shared" si="12"/>
        <v>-</v>
      </c>
      <c r="EF6" s="85" t="str">
        <f t="shared" si="12"/>
        <v>-</v>
      </c>
      <c r="EG6" s="79">
        <f t="shared" si="12"/>
        <v>0</v>
      </c>
      <c r="EH6" s="79">
        <f t="shared" si="12"/>
        <v>0</v>
      </c>
      <c r="EI6" s="85" t="str">
        <f t="shared" si="12"/>
        <v>-</v>
      </c>
      <c r="EJ6" s="85" t="str">
        <f t="shared" si="12"/>
        <v>-</v>
      </c>
      <c r="EK6" s="85" t="str">
        <f t="shared" si="12"/>
        <v>-</v>
      </c>
      <c r="EL6" s="85">
        <f t="shared" si="12"/>
        <v>0.49</v>
      </c>
      <c r="EM6" s="85">
        <f t="shared" si="12"/>
        <v>0.32</v>
      </c>
      <c r="EN6" s="79" t="str">
        <f>IF(EN7="","",IF(EN7="-","【-】","【"&amp;SUBSTITUTE(TEXT(EN7,"#,##0.00"),"-","△")&amp;"】"))</f>
        <v>【0.28】</v>
      </c>
    </row>
    <row r="7" spans="1:144" s="64" customFormat="1">
      <c r="A7" s="65"/>
      <c r="B7" s="71">
        <v>2024</v>
      </c>
      <c r="C7" s="71">
        <v>16934</v>
      </c>
      <c r="D7" s="71">
        <v>46</v>
      </c>
      <c r="E7" s="71">
        <v>1</v>
      </c>
      <c r="F7" s="71">
        <v>0</v>
      </c>
      <c r="G7" s="71">
        <v>5</v>
      </c>
      <c r="H7" s="71" t="s">
        <v>93</v>
      </c>
      <c r="I7" s="71" t="s">
        <v>94</v>
      </c>
      <c r="J7" s="71" t="s">
        <v>95</v>
      </c>
      <c r="K7" s="71" t="s">
        <v>96</v>
      </c>
      <c r="L7" s="71" t="s">
        <v>97</v>
      </c>
      <c r="M7" s="71" t="s">
        <v>98</v>
      </c>
      <c r="N7" s="80" t="s">
        <v>99</v>
      </c>
      <c r="O7" s="80">
        <v>71.319999999999993</v>
      </c>
      <c r="P7" s="80">
        <v>99.75</v>
      </c>
      <c r="Q7" s="80">
        <v>2856</v>
      </c>
      <c r="R7" s="80">
        <v>4798</v>
      </c>
      <c r="S7" s="80">
        <v>624.69000000000005</v>
      </c>
      <c r="T7" s="80">
        <v>7.68</v>
      </c>
      <c r="U7" s="80">
        <v>4734</v>
      </c>
      <c r="V7" s="80">
        <v>248.8</v>
      </c>
      <c r="W7" s="80">
        <v>19.03</v>
      </c>
      <c r="X7" s="80" t="s">
        <v>99</v>
      </c>
      <c r="Y7" s="80" t="s">
        <v>99</v>
      </c>
      <c r="Z7" s="80" t="s">
        <v>99</v>
      </c>
      <c r="AA7" s="80">
        <v>108.46</v>
      </c>
      <c r="AB7" s="80">
        <v>106.19</v>
      </c>
      <c r="AC7" s="80" t="s">
        <v>99</v>
      </c>
      <c r="AD7" s="80" t="s">
        <v>99</v>
      </c>
      <c r="AE7" s="80" t="s">
        <v>99</v>
      </c>
      <c r="AF7" s="80">
        <v>103.1</v>
      </c>
      <c r="AG7" s="80">
        <v>101.77</v>
      </c>
      <c r="AH7" s="80">
        <v>102.02</v>
      </c>
      <c r="AI7" s="80" t="s">
        <v>99</v>
      </c>
      <c r="AJ7" s="80" t="s">
        <v>99</v>
      </c>
      <c r="AK7" s="80" t="s">
        <v>99</v>
      </c>
      <c r="AL7" s="80">
        <v>0</v>
      </c>
      <c r="AM7" s="80">
        <v>0</v>
      </c>
      <c r="AN7" s="80" t="s">
        <v>99</v>
      </c>
      <c r="AO7" s="80" t="s">
        <v>99</v>
      </c>
      <c r="AP7" s="80" t="s">
        <v>99</v>
      </c>
      <c r="AQ7" s="80">
        <v>27.32</v>
      </c>
      <c r="AR7" s="80">
        <v>16.12</v>
      </c>
      <c r="AS7" s="80">
        <v>26.96</v>
      </c>
      <c r="AT7" s="80" t="s">
        <v>99</v>
      </c>
      <c r="AU7" s="80" t="s">
        <v>99</v>
      </c>
      <c r="AV7" s="80" t="s">
        <v>99</v>
      </c>
      <c r="AW7" s="80">
        <v>161.43</v>
      </c>
      <c r="AX7" s="80">
        <v>152.66</v>
      </c>
      <c r="AY7" s="80" t="s">
        <v>99</v>
      </c>
      <c r="AZ7" s="80" t="s">
        <v>99</v>
      </c>
      <c r="BA7" s="80" t="s">
        <v>99</v>
      </c>
      <c r="BB7" s="80">
        <v>217.55</v>
      </c>
      <c r="BC7" s="80">
        <v>157.71</v>
      </c>
      <c r="BD7" s="80">
        <v>142.38999999999999</v>
      </c>
      <c r="BE7" s="80" t="s">
        <v>99</v>
      </c>
      <c r="BF7" s="80" t="s">
        <v>99</v>
      </c>
      <c r="BG7" s="80" t="s">
        <v>99</v>
      </c>
      <c r="BH7" s="80">
        <v>637.75</v>
      </c>
      <c r="BI7" s="80">
        <v>625.26</v>
      </c>
      <c r="BJ7" s="80" t="s">
        <v>99</v>
      </c>
      <c r="BK7" s="80" t="s">
        <v>99</v>
      </c>
      <c r="BL7" s="80" t="s">
        <v>99</v>
      </c>
      <c r="BM7" s="80">
        <v>916.17</v>
      </c>
      <c r="BN7" s="80">
        <v>958.97</v>
      </c>
      <c r="BO7" s="80">
        <v>1043.3599999999999</v>
      </c>
      <c r="BP7" s="80" t="s">
        <v>99</v>
      </c>
      <c r="BQ7" s="80" t="s">
        <v>99</v>
      </c>
      <c r="BR7" s="80" t="s">
        <v>99</v>
      </c>
      <c r="BS7" s="80">
        <v>71.040000000000006</v>
      </c>
      <c r="BT7" s="80">
        <v>93</v>
      </c>
      <c r="BU7" s="80" t="s">
        <v>99</v>
      </c>
      <c r="BV7" s="80" t="s">
        <v>99</v>
      </c>
      <c r="BW7" s="80" t="s">
        <v>99</v>
      </c>
      <c r="BX7" s="80">
        <v>63.95</v>
      </c>
      <c r="BY7" s="80">
        <v>61.25</v>
      </c>
      <c r="BZ7" s="80">
        <v>56.19</v>
      </c>
      <c r="CA7" s="80" t="s">
        <v>99</v>
      </c>
      <c r="CB7" s="80" t="s">
        <v>99</v>
      </c>
      <c r="CC7" s="80" t="s">
        <v>99</v>
      </c>
      <c r="CD7" s="80">
        <v>118.39</v>
      </c>
      <c r="CE7" s="80">
        <v>114.73</v>
      </c>
      <c r="CF7" s="80" t="s">
        <v>99</v>
      </c>
      <c r="CG7" s="80" t="s">
        <v>99</v>
      </c>
      <c r="CH7" s="80" t="s">
        <v>99</v>
      </c>
      <c r="CI7" s="80">
        <v>263.56</v>
      </c>
      <c r="CJ7" s="80">
        <v>279.83</v>
      </c>
      <c r="CK7" s="80">
        <v>285.60000000000002</v>
      </c>
      <c r="CL7" s="80" t="s">
        <v>99</v>
      </c>
      <c r="CM7" s="80" t="s">
        <v>99</v>
      </c>
      <c r="CN7" s="80" t="s">
        <v>99</v>
      </c>
      <c r="CO7" s="80">
        <v>58.83</v>
      </c>
      <c r="CP7" s="80">
        <v>57.67</v>
      </c>
      <c r="CQ7" s="80" t="s">
        <v>99</v>
      </c>
      <c r="CR7" s="80" t="s">
        <v>99</v>
      </c>
      <c r="CS7" s="80" t="s">
        <v>99</v>
      </c>
      <c r="CT7" s="80">
        <v>53.4</v>
      </c>
      <c r="CU7" s="80">
        <v>54.69</v>
      </c>
      <c r="CV7" s="80">
        <v>48.33</v>
      </c>
      <c r="CW7" s="80" t="s">
        <v>99</v>
      </c>
      <c r="CX7" s="80" t="s">
        <v>99</v>
      </c>
      <c r="CY7" s="80" t="s">
        <v>99</v>
      </c>
      <c r="CZ7" s="80">
        <v>82.36</v>
      </c>
      <c r="DA7" s="80">
        <v>84.49</v>
      </c>
      <c r="DB7" s="80" t="s">
        <v>99</v>
      </c>
      <c r="DC7" s="80" t="s">
        <v>99</v>
      </c>
      <c r="DD7" s="80" t="s">
        <v>99</v>
      </c>
      <c r="DE7" s="80">
        <v>72.53</v>
      </c>
      <c r="DF7" s="80">
        <v>71.44</v>
      </c>
      <c r="DG7" s="80">
        <v>70.34</v>
      </c>
      <c r="DH7" s="80" t="s">
        <v>99</v>
      </c>
      <c r="DI7" s="80" t="s">
        <v>99</v>
      </c>
      <c r="DJ7" s="80" t="s">
        <v>99</v>
      </c>
      <c r="DK7" s="80">
        <v>56.25</v>
      </c>
      <c r="DL7" s="80">
        <v>56.44</v>
      </c>
      <c r="DM7" s="80" t="s">
        <v>99</v>
      </c>
      <c r="DN7" s="80" t="s">
        <v>99</v>
      </c>
      <c r="DO7" s="80" t="s">
        <v>99</v>
      </c>
      <c r="DP7" s="80">
        <v>40.46</v>
      </c>
      <c r="DQ7" s="80">
        <v>37.1</v>
      </c>
      <c r="DR7" s="80">
        <v>35.5</v>
      </c>
      <c r="DS7" s="80" t="s">
        <v>99</v>
      </c>
      <c r="DT7" s="80" t="s">
        <v>99</v>
      </c>
      <c r="DU7" s="80" t="s">
        <v>99</v>
      </c>
      <c r="DV7" s="80">
        <v>0</v>
      </c>
      <c r="DW7" s="80">
        <v>0</v>
      </c>
      <c r="DX7" s="80" t="s">
        <v>99</v>
      </c>
      <c r="DY7" s="80" t="s">
        <v>99</v>
      </c>
      <c r="DZ7" s="80" t="s">
        <v>99</v>
      </c>
      <c r="EA7" s="80">
        <v>22.77</v>
      </c>
      <c r="EB7" s="80">
        <v>18.22</v>
      </c>
      <c r="EC7" s="80">
        <v>16.16</v>
      </c>
      <c r="ED7" s="80" t="s">
        <v>99</v>
      </c>
      <c r="EE7" s="80" t="s">
        <v>99</v>
      </c>
      <c r="EF7" s="80" t="s">
        <v>99</v>
      </c>
      <c r="EG7" s="80">
        <v>0</v>
      </c>
      <c r="EH7" s="80">
        <v>0</v>
      </c>
      <c r="EI7" s="80" t="s">
        <v>99</v>
      </c>
      <c r="EJ7" s="80" t="s">
        <v>99</v>
      </c>
      <c r="EK7" s="80" t="s">
        <v>99</v>
      </c>
      <c r="EL7" s="80">
        <v>0.49</v>
      </c>
      <c r="EM7" s="80">
        <v>0.32</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59</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61</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片山 亮太</cp:lastModifiedBy>
  <dcterms:created xsi:type="dcterms:W3CDTF">2025-12-12T09:10:27Z</dcterms:created>
  <dcterms:modified xsi:type="dcterms:W3CDTF">2026-02-02T02:01:04Z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2026-02-02T02:01:04Z</vt:filetime>
  </property>
</Properties>
</file>