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ROUPSRV2\public\企画政策課\財政担当\財政状況資料集\R05\2回目（9月）\"/>
    </mc:Choice>
  </mc:AlternateContent>
  <bookViews>
    <workbookView xWindow="0" yWindow="0" windowWidth="28800" windowHeight="116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<sst xmlns="http://schemas.openxmlformats.org/spreadsheetml/2006/main" count="1123" uniqueCount="568">
  <si>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</si>
  <si>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</si>
  <si>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</si>
  <si>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</si>
  <si>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</si>
  <si>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</si>
  <si>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</si>
  <si>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</si>
  <si>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</si>
  <si>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</si>
  <si>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</si>
  <si>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</si>
  <si>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</si>
  <si>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</si>
  <si>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</si>
  <si>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</si>
  <si>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</si>
  <si>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</si>
  <si>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</si>
  <si>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</si>
  <si>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</si>
  <si>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</si>
  <si>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</si>
  <si>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</si>
  <si>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</si>
  <si>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</si>
  <si>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</si>
  <si>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</si>
  <si>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</si>
  <si>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</si>
  <si>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</si>
  <si>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</si>
  <si>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</si>
  <si>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</si>
  <si>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</si>
  <si>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</si>
  <si>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</si>
  <si>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</si>
  <si>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</si>
  <si>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</si>
  <si>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</si>
  <si>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</si>
  <si>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</si>
  <si>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</si>
  <si>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</si>
  <si>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</si>
  <si>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</si>
  <si>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</si>
  <si>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</si>
  <si>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</si>
  <si>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</si>
  <si>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</si>
  <si>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</si>
  <si>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</si>
  <si>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</si>
  <si>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</si>
  <si>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</si>
  <si>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</si>
  <si>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</si>
  <si>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</si>
  <si>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</si>
  <si>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</si>
  <si>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</si>
  <si>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</si>
  <si>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</si>
  <si>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</si>
  <si>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</si>
  <si>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</si>
  <si>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</si>
  <si>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</si>
  <si>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</si>
  <si>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</si>
  <si>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</si>
  <si>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</si>
  <si>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</si>
  <si>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</si>
  <si>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</si>
  <si>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</si>
  <si>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</si>
  <si>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</si>
  <si>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</si>
  <si>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</si>
  <si>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</si>
  <si>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</si>
  <si>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</si>
  <si>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</si>
  <si>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</si>
  <si>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</si>
  <si>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</si>
  <si>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</si>
  <si>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</si>
  <si>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</si>
  <si>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</si>
  <si>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</si>
  <si>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標津町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</si>
  <si>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</si>
  <si>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</si>
  <si>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</si>
  <si>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</si>
  <si>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</si>
  <si>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</si>
  <si>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</si>
  <si>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</si>
  <si>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</si>
  <si>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</si>
  <si>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</si>
  <si>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</si>
  <si>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</si>
  <si>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</si>
  <si>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</si>
  <si>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</si>
  <si>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</si>
  <si>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</si>
  <si>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</si>
  <si>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</si>
  <si>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</si>
  <si>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</si>
  <si>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</si>
  <si>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</si>
  <si>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</si>
  <si>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</si>
  <si>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</si>
  <si>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</si>
  <si>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</si>
  <si>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</si>
  <si>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</si>
  <si>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</si>
  <si>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</si>
  <si>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</si>
  <si>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</si>
  <si>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</si>
  <si>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</si>
  <si>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</si>
  <si>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</si>
  <si>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</si>
  <si>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</si>
  <si>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</si>
  <si>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</si>
  <si>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</si>
  <si>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</si>
  <si>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</si>
  <si>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</si>
  <si>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</si>
  <si>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</si>
  <si>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</si>
  <si>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</si>
  <si>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</si>
  <si>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</si>
  <si>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</si>
  <si>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</si>
  <si>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</si>
  <si>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</si>
  <si>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</si>
  <si>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</si>
  <si>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</si>
  <si>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</si>
  <si>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</si>
  <si>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</si>
  <si>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</si>
  <si>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</si>
  <si>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</si>
  <si>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</si>
  <si>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</si>
  <si>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</si>
  <si>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</si>
  <si>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</si>
  <si>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</si>
  <si>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</si>
  <si>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</si>
  <si>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</si>
  <si>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</si>
  <si>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</si>
  <si>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</si>
  <si>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</si>
  <si>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</si>
  <si>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</si>
  <si>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</si>
  <si>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</si>
  <si>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</si>
  <si>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</si>
  <si>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</si>
  <si>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</si>
  <si>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</si>
  <si>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</si>
  <si>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</si>
  <si>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</si>
  <si>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</si>
  <si>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</si>
  <si>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</si>
  <si>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</si>
  <si>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</si>
  <si>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</si>
  <si>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</si>
  <si>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</si>
  <si>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</si>
  <si>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</si>
  <si>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</si>
  <si>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</si>
  <si>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</si>
  <si>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</si>
  <si>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</si>
  <si>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</si>
  <si>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</si>
  <si>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</si>
  <si>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北海道標津町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</si>
  <si>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</si>
  <si>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</si>
  <si>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</si>
  <si>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</si>
  <si>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</si>
  <si>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</si>
  <si>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</si>
  <si>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</si>
  <si>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</si>
  <si>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</si>
  <si>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</si>
  <si>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</si>
  <si>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</si>
  <si>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</si>
  <si>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</si>
  <si>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</si>
  <si>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</si>
  <si>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</si>
  <si>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</si>
  <si>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</si>
  <si>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</si>
  <si>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</si>
  <si>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</si>
  <si>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</si>
  <si>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</si>
  <si>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</si>
  <si>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</si>
  <si>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</si>
  <si>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</si>
  <si>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</si>
  <si>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</si>
  <si>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</si>
  <si>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</si>
  <si>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</si>
  <si>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</si>
  <si>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</si>
  <si>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</si>
  <si>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</si>
  <si>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</si>
  <si>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</si>
  <si>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</si>
  <si>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</si>
  <si>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</si>
  <si>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</si>
  <si>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</si>
  <si>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</si>
  <si>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</si>
  <si>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</si>
  <si>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</si>
  <si>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</si>
  <si>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</si>
  <si>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</si>
  <si>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</si>
  <si>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</si>
  <si>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</si>
  <si>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</si>
  <si>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</si>
  <si>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</si>
  <si>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</si>
  <si>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</si>
  <si>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</si>
  <si>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</si>
  <si>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</si>
  <si>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</si>
  <si>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</si>
  <si>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</si>
  <si>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</si>
  <si>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</si>
  <si>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</si>
  <si>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</si>
  <si>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</si>
  <si>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</si>
  <si>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</si>
  <si>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</si>
  <si>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</si>
  <si>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</si>
  <si>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</si>
  <si>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</si>
  <si>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</si>
  <si>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</si>
  <si>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</si>
  <si>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</si>
  <si>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</si>
  <si>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</si>
  <si>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</si>
  <si>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</si>
  <si>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</si>
  <si>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</si>
  <si>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</si>
  <si>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</si>
  <si>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</si>
  <si>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</si>
  <si>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</si>
  <si>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</si>
  <si>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</si>
  <si>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</si>
  <si>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</si>
  <si>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</si>
  <si>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</si>
  <si>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</si>
  <si>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</si>
  <si>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</si>
  <si>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</si>
  <si>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</si>
  <si>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</si>
  <si>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</si>
  <si>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</si>
  <si>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</si>
  <si>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</si>
  <si>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</si>
  <si>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</si>
  <si>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</si>
  <si>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</si>
  <si>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</si>
  <si>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</si>
  <si>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</si>
  <si>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</si>
  <si>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</si>
  <si>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</si>
  <si>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</si>
  <si>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</si>
  <si>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</si>
  <si>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</si>
  <si>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</si>
  <si>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</si>
  <si>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</si>
  <si>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</si>
  <si>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</si>
  <si>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</si>
  <si>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</si>
  <si>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</si>
  <si>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</si>
  <si>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</si>
  <si>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</si>
  <si>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</si>
  <si>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</si>
  <si>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</si>
  <si>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</si>
  <si>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</si>
  <si>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</si>
  <si>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</si>
  <si>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</si>
  <si>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</si>
  <si>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</si>
  <si>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</si>
  <si>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</si>
  <si>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</si>
  <si>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</si>
  <si>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</si>
  <si>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</si>
  <si>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北海道標津町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</si>
  <si>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</si>
  <si>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</si>
  <si>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</si>
  <si>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</si>
  <si>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</si>
  <si>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</si>
  <si>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</si>
  <si>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</si>
  <si>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</si>
  <si>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</si>
  <si>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</si>
  <si>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</si>
  <si>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</si>
  <si>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</si>
  <si>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</si>
  <si>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</si>
  <si>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</si>
  <si>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</si>
  <si>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</si>
  <si>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</si>
  <si>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</si>
  <si>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</si>
  <si>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</si>
  <si>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</si>
  <si>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</si>
  <si>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</si>
  <si>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</si>
  <si>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</si>
  <si>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</si>
  <si>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</si>
  <si>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</si>
  <si>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</si>
  <si>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</si>
  <si>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</si>
  <si>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介護保険特別会計（事業勘定）</t>
    <phoneticPr fontId="5"/>
  </si>
  <si>
    <t>後期高齢者医療特別会計</t>
    <phoneticPr fontId="5"/>
  </si>
  <si>
    <t>介護保険特別会計（サービス事業勘定）</t>
    <phoneticPr fontId="5"/>
  </si>
  <si>
    <t>国民健康保険特別会計（病院事業）</t>
    <phoneticPr fontId="5"/>
  </si>
  <si>
    <t>法適用企業</t>
    <phoneticPr fontId="5"/>
  </si>
  <si>
    <t>簡易水道事業会計</t>
    <phoneticPr fontId="5"/>
  </si>
  <si>
    <t>下水道事業会計</t>
    <phoneticPr fontId="5"/>
  </si>
  <si>
    <t>金山地域休養施設等特別会計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</si>
  <si>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</si>
  <si>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</si>
  <si>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</si>
  <si>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</si>
  <si>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</si>
  <si>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</si>
  <si>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</si>
  <si>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</si>
  <si>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</si>
  <si>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</si>
  <si>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</si>
  <si>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</si>
  <si>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</si>
  <si>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</si>
  <si>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</si>
  <si>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</si>
  <si>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</si>
  <si>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</si>
  <si>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</si>
  <si>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</si>
  <si>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</si>
  <si>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</si>
  <si>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</si>
  <si>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</si>
  <si>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</si>
  <si>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</si>
  <si>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</si>
  <si>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</si>
  <si>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</si>
  <si>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</si>
  <si>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</si>
  <si>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</si>
  <si>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</si>
  <si>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</si>
  <si>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</si>
  <si>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</si>
  <si>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</si>
  <si>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</si>
  <si>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</si>
  <si>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</si>
  <si>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</si>
  <si>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</si>
  <si>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</si>
  <si>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</si>
  <si>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</si>
  <si>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</si>
  <si>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</si>
  <si>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</si>
  <si>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</si>
  <si>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</si>
  <si>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</si>
  <si>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</si>
  <si>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</si>
  <si>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</si>
  <si>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</si>
  <si>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</si>
  <si>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</si>
  <si>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</si>
  <si>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</si>
  <si>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</si>
  <si>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</si>
  <si>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</si>
  <si>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</si>
  <si>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</si>
  <si>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</si>
  <si>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</si>
  <si>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</si>
  <si>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</si>
  <si>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</si>
  <si>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</si>
  <si>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</si>
  <si>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</si>
  <si>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</si>
  <si>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</si>
  <si>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</si>
  <si>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</si>
  <si>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</si>
  <si>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</si>
  <si>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</si>
  <si>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</si>
  <si>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</si>
  <si>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</si>
  <si>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</si>
  <si>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</si>
  <si>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</si>
  <si>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</si>
  <si>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</si>
  <si>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</si>
  <si>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</si>
  <si>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</si>
  <si>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</si>
  <si>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</si>
  <si>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</si>
  <si>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</si>
  <si>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</si>
  <si>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</si>
  <si>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</si>
  <si>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</si>
  <si>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</si>
  <si>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</si>
  <si>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</si>
  <si>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</si>
  <si>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</si>
  <si>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</si>
  <si>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</si>
  <si>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</si>
  <si>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</si>
  <si>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</si>
  <si>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</si>
  <si>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</si>
  <si>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</si>
  <si>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</si>
  <si>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</si>
  <si>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</si>
  <si>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</si>
  <si>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</si>
  <si>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</si>
  <si>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</si>
  <si>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</si>
  <si>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</si>
  <si>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</si>
  <si>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</si>
  <si>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</si>
  <si>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</si>
  <si>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</si>
  <si>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</si>
  <si>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</si>
  <si>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</si>
  <si>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</si>
  <si>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</si>
  <si>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</si>
  <si>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</si>
  <si>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</si>
  <si>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</si>
  <si>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</si>
  <si>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</si>
  <si>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1.26</t>
  </si>
  <si>
    <t>▲ 0.26</t>
  </si>
  <si>
    <t>国民健康保険特別会計（病院事業）</t>
  </si>
  <si>
    <t>一般会計</t>
  </si>
  <si>
    <t>下水道事業会計</t>
  </si>
  <si>
    <t>簡易水道事業会計</t>
  </si>
  <si>
    <t>国民健康保険特別会計（事業勘定）</t>
  </si>
  <si>
    <t>介護保険特別会計（事業勘定）</t>
  </si>
  <si>
    <t>後期高齢者医療特別会計</t>
  </si>
  <si>
    <t>介護保険特別会計（サービス事業勘定）</t>
  </si>
  <si>
    <t>その他会計（赤字）</t>
  </si>
  <si>
    <t>その他会計（黒字）</t>
  </si>
  <si>
    <t>R01</t>
    <phoneticPr fontId="5"/>
  </si>
  <si>
    <t>R02</t>
    <phoneticPr fontId="5"/>
  </si>
  <si>
    <t>R03</t>
    <phoneticPr fontId="5"/>
  </si>
  <si>
    <t>R04</t>
    <phoneticPr fontId="5"/>
  </si>
  <si>
    <t>R05</t>
    <phoneticPr fontId="5"/>
  </si>
  <si>
    <t>-</t>
    <phoneticPr fontId="2"/>
  </si>
  <si>
    <t>公共施設協働営繕基金</t>
  </si>
  <si>
    <t>水産振興基金</t>
  </si>
  <si>
    <t>酪肉振興対策基金</t>
  </si>
  <si>
    <t>萌える海と大地・さわやか交流郷創生基金</t>
  </si>
  <si>
    <t>ふるさと応援基金</t>
    <rPh sb="4" eb="6">
      <t>オウエン</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</si>
  <si>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</si>
  <si>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</si>
  <si>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</si>
  <si>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</si>
  <si>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</si>
  <si>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将来負担比率に関しては、算定されていない。
　実質公債比率は、令和5年度は前年度にくらべ近年の大型事業の償還開始などにより上昇した。
　今後防災行政無線、下水道などの施設整備、サーモンパークの整備などの大型事業の償還開始による将来負担額の増や、充当可能財源である基金の目減りなどにより比率が発生・上昇することが想定されるが、今後とも交付税措置のある起債の活用や基金取崩額の抑制などにより、実質公債費率及び将来負担比率の上昇を極力抑えられるよう努めていく。</t>
    <rPh sb="1" eb="3">
      <t>ショウライ</t>
    </rPh>
    <rPh sb="3" eb="5">
      <t>フタン</t>
    </rPh>
    <rPh sb="5" eb="7">
      <t>ヒリツ</t>
    </rPh>
    <rPh sb="8" eb="9">
      <t>カン</t>
    </rPh>
    <rPh sb="13" eb="15">
      <t>サンテイ</t>
    </rPh>
    <rPh sb="32" eb="34">
      <t>レイワ</t>
    </rPh>
    <rPh sb="35" eb="37">
      <t>ネンド</t>
    </rPh>
    <rPh sb="38" eb="41">
      <t>ゼンネンド</t>
    </rPh>
    <rPh sb="45" eb="47">
      <t>キンネン</t>
    </rPh>
    <rPh sb="48" eb="50">
      <t>オオガタ</t>
    </rPh>
    <rPh sb="50" eb="52">
      <t>ジギョウ</t>
    </rPh>
    <rPh sb="53" eb="55">
      <t>ショウカン</t>
    </rPh>
    <rPh sb="55" eb="57">
      <t>カイシ</t>
    </rPh>
    <rPh sb="62" eb="64">
      <t>ジョウショウ</t>
    </rPh>
    <rPh sb="69" eb="71">
      <t>コンゴ</t>
    </rPh>
    <rPh sb="78" eb="81">
      <t>ゲスイドウ</t>
    </rPh>
    <rPh sb="84" eb="86">
      <t>シセツ</t>
    </rPh>
    <rPh sb="86" eb="88">
      <t>セイビ</t>
    </rPh>
    <rPh sb="97" eb="99">
      <t>セイビ</t>
    </rPh>
    <rPh sb="102" eb="104">
      <t>オオガタ</t>
    </rPh>
    <rPh sb="104" eb="106">
      <t>ジギョウ</t>
    </rPh>
    <rPh sb="107" eb="109">
      <t>ショウカン</t>
    </rPh>
    <rPh sb="109" eb="111">
      <t>カイシ</t>
    </rPh>
    <rPh sb="114" eb="116">
      <t>ショウライ</t>
    </rPh>
    <rPh sb="116" eb="118">
      <t>フタン</t>
    </rPh>
    <rPh sb="118" eb="119">
      <t>ガク</t>
    </rPh>
    <rPh sb="120" eb="121">
      <t>ゾウ</t>
    </rPh>
    <rPh sb="123" eb="125">
      <t>ジュウトウ</t>
    </rPh>
    <rPh sb="125" eb="127">
      <t>カノウ</t>
    </rPh>
    <rPh sb="127" eb="129">
      <t>ザイゲン</t>
    </rPh>
    <rPh sb="132" eb="134">
      <t>キキン</t>
    </rPh>
    <rPh sb="135" eb="137">
      <t>メベ</t>
    </rPh>
    <rPh sb="143" eb="145">
      <t>ヒリツ</t>
    </rPh>
    <rPh sb="146" eb="148">
      <t>ハッセイ</t>
    </rPh>
    <rPh sb="149" eb="151">
      <t>ジョウショウ</t>
    </rPh>
    <rPh sb="156" eb="158">
      <t>ソウテイ</t>
    </rPh>
    <rPh sb="163" eb="165">
      <t>コンゴ</t>
    </rPh>
    <rPh sb="167" eb="170">
      <t>コウフゼイ</t>
    </rPh>
    <rPh sb="170" eb="172">
      <t>ソチ</t>
    </rPh>
    <rPh sb="175" eb="177">
      <t>キサイ</t>
    </rPh>
    <rPh sb="178" eb="180">
      <t>カツヨウ</t>
    </rPh>
    <rPh sb="181" eb="183">
      <t>キキン</t>
    </rPh>
    <rPh sb="183" eb="185">
      <t>トリクズ</t>
    </rPh>
    <rPh sb="185" eb="186">
      <t>ガク</t>
    </rPh>
    <rPh sb="187" eb="189">
      <t>ヨクセイ</t>
    </rPh>
    <rPh sb="213" eb="215">
      <t>キョクリョク</t>
    </rPh>
    <rPh sb="215" eb="216">
      <t>オサ</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</si>
  <si>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</si>
  <si>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</si>
  <si>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</si>
  <si>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有形固定資産減価償却率は類似団体より低い傾向にあり、類似団体と比べると耐用年数を超えて使用している固定資産が少ないと分析できる。
　また、現時点では将来負担比率も0となっている。
　しかし、町内には耐用年数を超えているものや、用途廃止したものの解体費用がかさむなどの理由から残されたままのものも多く存在している。また、老朽化による修繕・更新費用等の増加も見込まれることから、補助・交付金、交付税措置のある起債を活用するなどし町の財政負担をできるだけ抑え、将来負担比率の上昇を抑制できるように努めていく。     </t>
    <rPh sb="138" eb="139">
      <t>ノコ</t>
    </rPh>
    <rPh sb="148" eb="149">
      <t>オオ</t>
    </rPh>
    <rPh sb="150" eb="152">
      <t>ソンザイ</t>
    </rPh>
    <rPh sb="160" eb="163">
      <t>ロウキュウカ</t>
    </rPh>
    <rPh sb="169" eb="171">
      <t>コウシン</t>
    </rPh>
    <rPh sb="173" eb="174">
      <t>ナド</t>
    </rPh>
    <rPh sb="175" eb="177">
      <t>ゾウカ</t>
    </rPh>
    <rPh sb="178" eb="180">
      <t>ミコ</t>
    </rPh>
    <rPh sb="195" eb="198">
      <t>コウフゼイ</t>
    </rPh>
    <rPh sb="198" eb="200">
      <t>ソチ</t>
    </rPh>
    <rPh sb="203" eb="205">
      <t>キサイ</t>
    </rPh>
    <rPh sb="206" eb="208">
      <t>カツヨウ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</si>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</sst>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E5F6-4281-8377-1DDC974898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385049</c:v>
                </c:pt>
                <c:pt idx="1">
                  <c:v>232958</c:v>
                </c:pt>
                <c:pt idx="2">
                  <c:v>416477</c:v>
                </c:pt>
                <c:pt idx="3">
                  <c:v>174599</c:v>
                </c:pt>
                <c:pt idx="4">
                  <c:v>246493</c:v>
                </c:pt>
              </c:numCache>
            </c:numRef>
          </c:val>
          <c:smooth val="0"/>
          <c:extLst>
            <c:ext xmlns:c16="http://schemas.microsoft.com/office/drawing/2014/chart" uri="{C3380CC4-5D6E-409C-BE32-E72D297353CC}">
              <c16:uniqueId val="{00000001-E5F6-4281-8377-1DDC974898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5.87</c:v>
                </c:pt>
                <c:pt idx="1">
                  <c:v>6.15</c:v>
                </c:pt>
                <c:pt idx="2">
                  <c:v>7.8</c:v>
                </c:pt>
                <c:pt idx="3">
                  <c:v>6.65</c:v>
                </c:pt>
                <c:pt idx="4">
                  <c:v>6.35</c:v>
                </c:pt>
              </c:numCache>
            </c:numRef>
          </c:val>
          <c:extLst>
            <c:ext xmlns:c16="http://schemas.microsoft.com/office/drawing/2014/chart" uri="{C3380CC4-5D6E-409C-BE32-E72D297353CC}">
              <c16:uniqueId val="{00000000-6D09-4431-87AB-7DB2CF0C32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27.15</c:v>
                </c:pt>
                <c:pt idx="1">
                  <c:v>25.41</c:v>
                </c:pt>
                <c:pt idx="2">
                  <c:v>24.41</c:v>
                </c:pt>
                <c:pt idx="3">
                  <c:v>24.76</c:v>
                </c:pt>
                <c:pt idx="4">
                  <c:v>24.6</c:v>
                </c:pt>
              </c:numCache>
            </c:numRef>
          </c:val>
          <c:extLst>
            <c:ext xmlns:c16="http://schemas.microsoft.com/office/drawing/2014/chart" uri="{C3380CC4-5D6E-409C-BE32-E72D297353CC}">
              <c16:uniqueId val="{00000001-6D09-4431-87AB-7DB2CF0C32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1.61</c:v>
                </c:pt>
                <c:pt idx="1">
                  <c:v>0.66</c:v>
                </c:pt>
                <c:pt idx="2">
                  <c:v>1.89</c:v>
                </c:pt>
                <c:pt idx="3">
                  <c:v>-1.26</c:v>
                </c:pt>
                <c:pt idx="4">
                  <c:v>-0.26</c:v>
                </c:pt>
              </c:numCache>
            </c:numRef>
          </c:val>
          <c:smooth val="0"/>
          <c:extLst>
            <c:ext xmlns:c16="http://schemas.microsoft.com/office/drawing/2014/chart" uri="{C3380CC4-5D6E-409C-BE32-E72D297353CC}">
              <c16:uniqueId val="{00000002-6D09-4431-87AB-7DB2CF0C32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0.25</c:v>
                </c:pt>
                <c:pt idx="4">
                  <c:v>#N/A</c:v>
                </c:pt>
                <c:pt idx="5">
                  <c:v>0.26</c:v>
                </c:pt>
                <c:pt idx="6">
                  <c:v>#N/A</c:v>
                </c:pt>
                <c:pt idx="7">
                  <c:v>1.78</c:v>
                </c:pt>
                <c:pt idx="8">
                  <c:v>#N/A</c:v>
                </c:pt>
                <c:pt idx="9">
                  <c:v>0</c:v>
                </c:pt>
              </c:numCache>
            </c:numRef>
          </c:val>
          <c:extLst>
            <c:ext xmlns:c16="http://schemas.microsoft.com/office/drawing/2014/chart" uri="{C3380CC4-5D6E-409C-BE32-E72D297353CC}">
              <c16:uniqueId val="{00000000-8033-4FDF-BA1D-DA100D33B8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33-4FDF-BA1D-DA100D33B83C}"/>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033-4FDF-BA1D-DA100D33B83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0.02</c:v>
                </c:pt>
              </c:numCache>
            </c:numRef>
          </c:val>
          <c:extLst>
            <c:ext xmlns:c16="http://schemas.microsoft.com/office/drawing/2014/chart" uri="{C3380CC4-5D6E-409C-BE32-E72D297353CC}">
              <c16:uniqueId val="{00000003-8033-4FDF-BA1D-DA100D33B83C}"/>
            </c:ext>
          </c:extLst>
        </c:ser>
        <c:ser>
          <c:idx val="4"/>
          <c:order val="4"/>
          <c:tx>
            <c:strRef>
              <c:f>データシート!$A$31</c:f>
              <c:strCache>
                <c:ptCount val="1"/>
                <c:pt idx="0">
                  <c:v>介護保険特別会計（事業勘定）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0.14000000000000001</c:v>
                </c:pt>
                <c:pt idx="4">
                  <c:v>#N/A</c:v>
                </c:pt>
                <c:pt idx="5">
                  <c:v>0.28999999999999998</c:v>
                </c:pt>
                <c:pt idx="6">
                  <c:v>#N/A</c:v>
                </c:pt>
                <c:pt idx="7">
                  <c:v>0.5</c:v>
                </c:pt>
                <c:pt idx="8">
                  <c:v>#N/A</c:v>
                </c:pt>
                <c:pt idx="9">
                  <c:v>0.02</c:v>
                </c:pt>
              </c:numCache>
            </c:numRef>
          </c:val>
          <c:extLst>
            <c:ext xmlns:c16="http://schemas.microsoft.com/office/drawing/2014/chart" uri="{C3380CC4-5D6E-409C-BE32-E72D297353CC}">
              <c16:uniqueId val="{00000004-8033-4FDF-BA1D-DA100D33B83C}"/>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0.94</c:v>
                </c:pt>
                <c:pt idx="4">
                  <c:v>#N/A</c:v>
                </c:pt>
                <c:pt idx="5">
                  <c:v>0.79</c:v>
                </c:pt>
                <c:pt idx="6">
                  <c:v>#N/A</c:v>
                </c:pt>
                <c:pt idx="7">
                  <c:v>0.7</c:v>
                </c:pt>
                <c:pt idx="8">
                  <c:v>#N/A</c:v>
                </c:pt>
                <c:pt idx="9">
                  <c:v>0.44</c:v>
                </c:pt>
              </c:numCache>
            </c:numRef>
          </c:val>
          <c:extLst>
            <c:ext xmlns:c16="http://schemas.microsoft.com/office/drawing/2014/chart" uri="{C3380CC4-5D6E-409C-BE32-E72D297353CC}">
              <c16:uniqueId val="{00000005-8033-4FDF-BA1D-DA100D33B83C}"/>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1.1299999999999999</c:v>
                </c:pt>
              </c:numCache>
            </c:numRef>
          </c:val>
          <c:extLst>
            <c:ext xmlns:c16="http://schemas.microsoft.com/office/drawing/2014/chart" uri="{C3380CC4-5D6E-409C-BE32-E72D297353CC}">
              <c16:uniqueId val="{00000006-8033-4FDF-BA1D-DA100D33B83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2.39</c:v>
                </c:pt>
              </c:numCache>
            </c:numRef>
          </c:val>
          <c:extLst>
            <c:ext xmlns:c16="http://schemas.microsoft.com/office/drawing/2014/chart" uri="{C3380CC4-5D6E-409C-BE32-E72D297353CC}">
              <c16:uniqueId val="{00000007-8033-4FDF-BA1D-DA100D33B8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5.86</c:v>
                </c:pt>
                <c:pt idx="2">
                  <c:v>#N/A</c:v>
                </c:pt>
                <c:pt idx="3">
                  <c:v>6.15</c:v>
                </c:pt>
                <c:pt idx="4">
                  <c:v>#N/A</c:v>
                </c:pt>
                <c:pt idx="5">
                  <c:v>7.79</c:v>
                </c:pt>
                <c:pt idx="6">
                  <c:v>#N/A</c:v>
                </c:pt>
                <c:pt idx="7">
                  <c:v>6.65</c:v>
                </c:pt>
                <c:pt idx="8">
                  <c:v>#N/A</c:v>
                </c:pt>
                <c:pt idx="9">
                  <c:v>6.35</c:v>
                </c:pt>
              </c:numCache>
            </c:numRef>
          </c:val>
          <c:extLst>
            <c:ext xmlns:c16="http://schemas.microsoft.com/office/drawing/2014/chart" uri="{C3380CC4-5D6E-409C-BE32-E72D297353CC}">
              <c16:uniqueId val="{00000008-8033-4FDF-BA1D-DA100D33B83C}"/>
            </c:ext>
          </c:extLst>
        </c:ser>
        <c:ser>
          <c:idx val="9"/>
          <c:order val="9"/>
          <c:tx>
            <c:strRef>
              <c:f>データシート!$A$36</c:f>
              <c:strCache>
                <c:ptCount val="1"/>
                <c:pt idx="0">
                  <c:v>国民健康保険特別会計（病院事業）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c:v>
                </c:pt>
                <c:pt idx="2">
                  <c:v>#N/A</c:v>
                </c:pt>
                <c:pt idx="3">
                  <c:v>5.58</c:v>
                </c:pt>
                <c:pt idx="4">
                  <c:v>#N/A</c:v>
                </c:pt>
                <c:pt idx="5">
                  <c:v>6.51</c:v>
                </c:pt>
                <c:pt idx="6">
                  <c:v>#N/A</c:v>
                </c:pt>
                <c:pt idx="7">
                  <c:v>6.77</c:v>
                </c:pt>
                <c:pt idx="8">
                  <c:v>#N/A</c:v>
                </c:pt>
                <c:pt idx="9">
                  <c:v>7.01</c:v>
                </c:pt>
              </c:numCache>
            </c:numRef>
          </c:val>
          <c:extLst>
            <c:ext xmlns:c16="http://schemas.microsoft.com/office/drawing/2014/chart" uri="{C3380CC4-5D6E-409C-BE32-E72D297353CC}">
              <c16:uniqueId val="{00000009-8033-4FDF-BA1D-DA100D33B8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649</c:v>
                </c:pt>
                <c:pt idx="5">
                  <c:v>723</c:v>
                </c:pt>
                <c:pt idx="8">
                  <c:v>720</c:v>
                </c:pt>
                <c:pt idx="11">
                  <c:v>715</c:v>
                </c:pt>
                <c:pt idx="14">
                  <c:v>692</c:v>
                </c:pt>
              </c:numCache>
            </c:numRef>
          </c:val>
          <c:extLst>
            <c:ext xmlns:c16="http://schemas.microsoft.com/office/drawing/2014/chart" uri="{C3380CC4-5D6E-409C-BE32-E72D297353CC}">
              <c16:uniqueId val="{00000000-5A82-4B17-A6C5-B6BF38D3EB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82-4B17-A6C5-B6BF38D3EB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A82-4B17-A6C5-B6BF38D3EB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96</c:v>
                </c:pt>
                <c:pt idx="3">
                  <c:v>81</c:v>
                </c:pt>
                <c:pt idx="6">
                  <c:v>71</c:v>
                </c:pt>
                <c:pt idx="9">
                  <c:v>61</c:v>
                </c:pt>
                <c:pt idx="12">
                  <c:v>44</c:v>
                </c:pt>
              </c:numCache>
            </c:numRef>
          </c:val>
          <c:extLst>
            <c:ext xmlns:c16="http://schemas.microsoft.com/office/drawing/2014/chart" uri="{C3380CC4-5D6E-409C-BE32-E72D297353CC}">
              <c16:uniqueId val="{00000003-5A82-4B17-A6C5-B6BF38D3EB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142</c:v>
                </c:pt>
                <c:pt idx="3">
                  <c:v>134</c:v>
                </c:pt>
                <c:pt idx="6">
                  <c:v>136</c:v>
                </c:pt>
                <c:pt idx="9">
                  <c:v>150</c:v>
                </c:pt>
                <c:pt idx="12">
                  <c:v>154</c:v>
                </c:pt>
              </c:numCache>
            </c:numRef>
          </c:val>
          <c:extLst>
            <c:ext xmlns:c16="http://schemas.microsoft.com/office/drawing/2014/chart" uri="{C3380CC4-5D6E-409C-BE32-E72D297353CC}">
              <c16:uniqueId val="{00000004-5A82-4B17-A6C5-B6BF38D3EB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82-4B17-A6C5-B6BF38D3EB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82-4B17-A6C5-B6BF38D3EB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709</c:v>
                </c:pt>
                <c:pt idx="3">
                  <c:v>789</c:v>
                </c:pt>
                <c:pt idx="6">
                  <c:v>799</c:v>
                </c:pt>
                <c:pt idx="9">
                  <c:v>799</c:v>
                </c:pt>
                <c:pt idx="12">
                  <c:v>837</c:v>
                </c:pt>
              </c:numCache>
            </c:numRef>
          </c:val>
          <c:extLst>
            <c:ext xmlns:c16="http://schemas.microsoft.com/office/drawing/2014/chart" uri="{C3380CC4-5D6E-409C-BE32-E72D297353CC}">
              <c16:uniqueId val="{00000007-5A82-4B17-A6C5-B6BF38D3EB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298</c:v>
                </c:pt>
                <c:pt idx="2">
                  <c:v>#N/A</c:v>
                </c:pt>
                <c:pt idx="3">
                  <c:v>#N/A</c:v>
                </c:pt>
                <c:pt idx="4">
                  <c:v>281</c:v>
                </c:pt>
                <c:pt idx="5">
                  <c:v>#N/A</c:v>
                </c:pt>
                <c:pt idx="6">
                  <c:v>#N/A</c:v>
                </c:pt>
                <c:pt idx="7">
                  <c:v>286</c:v>
                </c:pt>
                <c:pt idx="8">
                  <c:v>#N/A</c:v>
                </c:pt>
                <c:pt idx="9">
                  <c:v>#N/A</c:v>
                </c:pt>
                <c:pt idx="10">
                  <c:v>295</c:v>
                </c:pt>
                <c:pt idx="11">
                  <c:v>#N/A</c:v>
                </c:pt>
                <c:pt idx="12">
                  <c:v>#N/A</c:v>
                </c:pt>
                <c:pt idx="13">
                  <c:v>343</c:v>
                </c:pt>
                <c:pt idx="14">
                  <c:v>#N/A</c:v>
                </c:pt>
              </c:numCache>
            </c:numRef>
          </c:val>
          <c:smooth val="0"/>
          <c:extLst>
            <c:ext xmlns:c16="http://schemas.microsoft.com/office/drawing/2014/chart" uri="{C3380CC4-5D6E-409C-BE32-E72D297353CC}">
              <c16:uniqueId val="{00000008-5A82-4B17-A6C5-B6BF38D3EB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6079</c:v>
                </c:pt>
                <c:pt idx="5">
                  <c:v>5830</c:v>
                </c:pt>
                <c:pt idx="8">
                  <c:v>6154</c:v>
                </c:pt>
                <c:pt idx="11">
                  <c:v>6073</c:v>
                </c:pt>
                <c:pt idx="14">
                  <c:v>6157</c:v>
                </c:pt>
              </c:numCache>
            </c:numRef>
          </c:val>
          <c:extLst>
            <c:ext xmlns:c16="http://schemas.microsoft.com/office/drawing/2014/chart" uri="{C3380CC4-5D6E-409C-BE32-E72D297353CC}">
              <c16:uniqueId val="{00000000-2022-4187-9A3C-658BDE9E43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270</c:v>
                </c:pt>
                <c:pt idx="5">
                  <c:v>247</c:v>
                </c:pt>
                <c:pt idx="8">
                  <c:v>254</c:v>
                </c:pt>
                <c:pt idx="11">
                  <c:v>250</c:v>
                </c:pt>
                <c:pt idx="14">
                  <c:v>314</c:v>
                </c:pt>
              </c:numCache>
            </c:numRef>
          </c:val>
          <c:extLst>
            <c:ext xmlns:c16="http://schemas.microsoft.com/office/drawing/2014/chart" uri="{C3380CC4-5D6E-409C-BE32-E72D297353CC}">
              <c16:uniqueId val="{00000001-2022-4187-9A3C-658BDE9E43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4622</c:v>
                </c:pt>
                <c:pt idx="5">
                  <c:v>4564</c:v>
                </c:pt>
                <c:pt idx="8">
                  <c:v>4742</c:v>
                </c:pt>
                <c:pt idx="11">
                  <c:v>4620</c:v>
                </c:pt>
                <c:pt idx="14">
                  <c:v>4122</c:v>
                </c:pt>
              </c:numCache>
            </c:numRef>
          </c:val>
          <c:extLst>
            <c:ext xmlns:c16="http://schemas.microsoft.com/office/drawing/2014/chart" uri="{C3380CC4-5D6E-409C-BE32-E72D297353CC}">
              <c16:uniqueId val="{00000002-2022-4187-9A3C-658BDE9E43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22-4187-9A3C-658BDE9E43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22-4187-9A3C-658BDE9E43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22-4187-9A3C-658BDE9E43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711</c:v>
                </c:pt>
                <c:pt idx="3">
                  <c:v>659</c:v>
                </c:pt>
                <c:pt idx="6">
                  <c:v>676</c:v>
                </c:pt>
                <c:pt idx="9">
                  <c:v>674</c:v>
                </c:pt>
                <c:pt idx="12">
                  <c:v>652</c:v>
                </c:pt>
              </c:numCache>
            </c:numRef>
          </c:val>
          <c:extLst>
            <c:ext xmlns:c16="http://schemas.microsoft.com/office/drawing/2014/chart" uri="{C3380CC4-5D6E-409C-BE32-E72D297353CC}">
              <c16:uniqueId val="{00000006-2022-4187-9A3C-658BDE9E43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352</c:v>
                </c:pt>
                <c:pt idx="3">
                  <c:v>271</c:v>
                </c:pt>
                <c:pt idx="6">
                  <c:v>200</c:v>
                </c:pt>
                <c:pt idx="9">
                  <c:v>139</c:v>
                </c:pt>
                <c:pt idx="12">
                  <c:v>96</c:v>
                </c:pt>
              </c:numCache>
            </c:numRef>
          </c:val>
          <c:extLst>
            <c:ext xmlns:c16="http://schemas.microsoft.com/office/drawing/2014/chart" uri="{C3380CC4-5D6E-409C-BE32-E72D297353CC}">
              <c16:uniqueId val="{00000007-2022-4187-9A3C-658BDE9E43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963</c:v>
                </c:pt>
                <c:pt idx="3">
                  <c:v>945</c:v>
                </c:pt>
                <c:pt idx="6">
                  <c:v>1287</c:v>
                </c:pt>
                <c:pt idx="9">
                  <c:v>1422</c:v>
                </c:pt>
                <c:pt idx="12">
                  <c:v>1191</c:v>
                </c:pt>
              </c:numCache>
            </c:numRef>
          </c:val>
          <c:extLst>
            <c:ext xmlns:c16="http://schemas.microsoft.com/office/drawing/2014/chart" uri="{C3380CC4-5D6E-409C-BE32-E72D297353CC}">
              <c16:uniqueId val="{00000008-2022-4187-9A3C-658BDE9E43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22-4187-9A3C-658BDE9E43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7599</c:v>
                </c:pt>
                <c:pt idx="3">
                  <c:v>7458</c:v>
                </c:pt>
                <c:pt idx="6">
                  <c:v>8088</c:v>
                </c:pt>
                <c:pt idx="9">
                  <c:v>7893</c:v>
                </c:pt>
                <c:pt idx="12">
                  <c:v>8461</c:v>
                </c:pt>
              </c:numCache>
            </c:numRef>
          </c:val>
          <c:extLst>
            <c:ext xmlns:c16="http://schemas.microsoft.com/office/drawing/2014/chart" uri="{C3380CC4-5D6E-409C-BE32-E72D297353CC}">
              <c16:uniqueId val="{0000000A-2022-4187-9A3C-658BDE9E43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22-4187-9A3C-658BDE9E43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1032</c:v>
                </c:pt>
                <c:pt idx="1">
                  <c:v>1032</c:v>
                </c:pt>
                <c:pt idx="2">
                  <c:v>1032</c:v>
                </c:pt>
              </c:numCache>
            </c:numRef>
          </c:val>
          <c:extLst>
            <c:ext xmlns:c16="http://schemas.microsoft.com/office/drawing/2014/chart" uri="{C3380CC4-5D6E-409C-BE32-E72D297353CC}">
              <c16:uniqueId val="{00000000-B85A-4DBC-913E-5629A42067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466</c:v>
                </c:pt>
                <c:pt idx="1">
                  <c:v>467</c:v>
                </c:pt>
                <c:pt idx="2">
                  <c:v>461</c:v>
                </c:pt>
              </c:numCache>
            </c:numRef>
          </c:val>
          <c:extLst>
            <c:ext xmlns:c16="http://schemas.microsoft.com/office/drawing/2014/chart" uri="{C3380CC4-5D6E-409C-BE32-E72D297353CC}">
              <c16:uniqueId val="{00000001-B85A-4DBC-913E-5629A42067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3026</c:v>
                </c:pt>
                <c:pt idx="1">
                  <c:v>2908</c:v>
                </c:pt>
                <c:pt idx="2">
                  <c:v>2501</c:v>
                </c:pt>
              </c:numCache>
            </c:numRef>
          </c:val>
          <c:extLst>
            <c:ext xmlns:c16="http://schemas.microsoft.com/office/drawing/2014/chart" uri="{C3380CC4-5D6E-409C-BE32-E72D297353CC}">
              <c16:uniqueId val="{00000002-B85A-4DBC-913E-5629A42067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{7D652812-F00B-4D78-9D6D-1BC9460E23F0}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2FF-4075-B91F-781A360FD4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{00414BB5-C89C-421A-825B-7D29832248E6}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FF-4075-B91F-781A360FD4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{45C623B5-8E49-419B-924F-B6442855F91D}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FF-4075-B91F-781A360FD4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{4EDB053C-2B46-4B16-9518-3C5BB99DB565}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FF-4075-B91F-781A360FD4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{C4B208D1-D19D-43BB-B376-0B45AE818384}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FF-4075-B91F-781A360FD4E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{2D73359A-7012-4974-8253-23D728E91804}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2FF-4075-B91F-781A360FD4E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{E662AEBA-FAD4-4051-83E7-4E9A8DC1435C}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2FF-4075-B91F-781A360FD4E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{6E08686D-7E85-4C21-86CF-D64CFD1CCA87}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2FF-4075-B91F-781A360FD4E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{FB878C13-0632-4F03-B560-74234F6432DF}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2FF-4075-B91F-781A360FD4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55.8</c:v>
                </c:pt>
                <c:pt idx="16">
                  <c:v>56.6</c:v>
                </c:pt>
                <c:pt idx="24">
                  <c:v>58.1</c:v>
                </c:pt>
                <c:pt idx="32">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FF-4075-B91F-781A360FD4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{17D23BD1-B78F-49E1-B87C-8ABED3CF667B}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2FF-4075-B91F-781A360FD4E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{6BC8D00F-6E43-409E-AA5A-7A80EDFD7735}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FF-4075-B91F-781A360FD4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{484D0E4A-AA4C-4E9D-A04B-A98FC1D8B87E}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FF-4075-B91F-781A360FD4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{D671E7E7-1C9E-4940-9763-614F725AAFF5}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FF-4075-B91F-781A360FD4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{3B2CAC91-6687-4F7C-8057-DA686971488D}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FF-4075-B91F-781A360FD4E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{541DA3D2-C553-4097-8115-DD14EAD6F417}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2FF-4075-B91F-781A360FD4E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{6BD23426-3EDB-429C-A372-F4F49A80CEC6}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2FF-4075-B91F-781A360FD4E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{4DAC34C2-E87F-4E24-853F-74E4F513D659}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2FF-4075-B91F-781A360FD4E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{00A73EEE-27E4-4BAA-A62D-1AEC7EC96276}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2FF-4075-B91F-781A360FD4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FF-4075-B91F-781A360FD4E2}"/>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{43F0072D-50A1-4445-A53B-60D1DDC07D90}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FCD-47CC-ACB6-C8082AE156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{97EB4B19-35BC-478A-B9A9-32C167C05586}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CD-47CC-ACB6-C8082AE156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{535E621A-AE70-4C5C-8F53-40D273B8338D}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CD-47CC-ACB6-C8082AE156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{C1ED77AC-D369-473A-A1DD-60BCB8B2A9E9}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CD-47CC-ACB6-C8082AE156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{27D84D7A-2510-4714-8C87-09E07EA66DBA}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CD-47CC-ACB6-C8082AE156B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{B66283D3-C307-4767-87F5-61B8BAC11853}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FCD-47CC-ACB6-C8082AE156B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{B2BC67ED-1068-424A-A68A-3CFD208720A3}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FCD-47CC-ACB6-C8082AE156B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{40F87D92-0C1D-46F2-AB78-95722A26DA48}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FCD-47CC-ACB6-C8082AE156B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{CDD5DB0F-A49C-4CBF-8529-D00BC7517333}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FCD-47CC-ACB6-C8082AE156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8.6</c:v>
                </c:pt>
                <c:pt idx="16">
                  <c:v>8.5</c:v>
                </c:pt>
                <c:pt idx="24">
                  <c:v>8.1999999999999993</c:v>
                </c:pt>
                <c:pt idx="32">
                  <c:v>8.6999999999999993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FCD-47CC-ACB6-C8082AE156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{9B64E24B-7452-4B5F-A6C0-1B1CF709B97A}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FCD-47CC-ACB6-C8082AE156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{FCAABB92-A792-4272-B78C-09407BFDF04A}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CD-47CC-ACB6-C8082AE156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{48EA03BE-1C02-4832-B4BC-67BF5189AA87}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CD-47CC-ACB6-C8082AE156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{C093356E-6872-4ACA-AC33-9536448A1DFF}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CD-47CC-ACB6-C8082AE156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{787EB220-6C78-4638-9B13-1AD679A99931}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CD-47CC-ACB6-C8082AE156B7}"/>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{21D6DCC9-F64F-466B-BFB0-BE343C21EF6A}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FCD-47CC-ACB6-C8082AE156B7}"/>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{AC8437FF-93B4-4444-B884-4EAC707E64B8}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FCD-47CC-ACB6-C8082AE156B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{20E0C173-6C71-453C-BAF0-6F422A4F5CEF}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FCD-47CC-ACB6-C8082AE156B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{029E20B0-E16F-4696-A9C9-B300D9B1DCE8}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FCD-47CC-ACB6-C8082AE156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CD-47CC-ACB6-C8082AE156B7}"/>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これまで、町債発行額の抑制や過疎対策事業債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の活用により実質公債費率は減少傾向にあったが、過疎債ソフト分の発行や近年の大型事業の影響等によりやや増加傾向に転じ</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庁舎耐震改修など大型事業の</a:t>
          </a:r>
          <a:r>
            <a:rPr kumimoji="1" lang="ja-JP" altLang="en-US" sz="1100">
              <a:solidFill>
                <a:schemeClr val="dk1"/>
              </a:solidFill>
              <a:effectLst/>
              <a:latin typeface="+mn-lt"/>
              <a:ea typeface="+mn-ea"/>
              <a:cs typeface="+mn-cs"/>
            </a:rPr>
            <a:t>元金</a:t>
          </a:r>
          <a:r>
            <a:rPr kumimoji="1" lang="ja-JP" altLang="ja-JP" sz="1100">
              <a:solidFill>
                <a:schemeClr val="dk1"/>
              </a:solidFill>
              <a:effectLst/>
              <a:latin typeface="+mn-lt"/>
              <a:ea typeface="+mn-ea"/>
              <a:cs typeface="+mn-cs"/>
            </a:rPr>
            <a:t>償還開始</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この傾向は当面続くことが予想されるが、</a:t>
          </a:r>
          <a:r>
            <a:rPr kumimoji="1" lang="ja-JP" altLang="ja-JP" sz="1100">
              <a:solidFill>
                <a:schemeClr val="dk1"/>
              </a:solidFill>
              <a:effectLst/>
              <a:latin typeface="+mn-lt"/>
              <a:ea typeface="+mn-ea"/>
              <a:cs typeface="+mn-cs"/>
            </a:rPr>
            <a:t>引き続き町債の抑制・交付税措置の得られる有利な起債の活用を図ることとしたい。</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いずれの年度も充当可能財源が将来負担額を上回っており、比率は発生していない。</a:t>
          </a:r>
          <a:endParaRPr lang="ja-JP" altLang="ja-JP" sz="1400">
            <a:effectLst/>
          </a:endParaRPr>
        </a:p>
        <a:p>
          <a:r>
            <a:rPr kumimoji="1" lang="ja-JP" altLang="ja-JP" sz="1100">
              <a:solidFill>
                <a:schemeClr val="dk1"/>
              </a:solidFill>
              <a:effectLst/>
              <a:latin typeface="+mn-lt"/>
              <a:ea typeface="+mn-ea"/>
              <a:cs typeface="+mn-cs"/>
            </a:rPr>
            <a:t>町債発行抑制</a:t>
          </a:r>
          <a:r>
            <a:rPr kumimoji="1" lang="ja-JP" altLang="en-US" sz="1100">
              <a:solidFill>
                <a:schemeClr val="dk1"/>
              </a:solidFill>
              <a:effectLst/>
              <a:latin typeface="+mn-lt"/>
              <a:ea typeface="+mn-ea"/>
              <a:cs typeface="+mn-cs"/>
            </a:rPr>
            <a:t>や交付税措置のある有利な起債の活用</a:t>
          </a:r>
          <a:r>
            <a:rPr kumimoji="1" lang="ja-JP" altLang="ja-JP" sz="1100">
              <a:solidFill>
                <a:schemeClr val="dk1"/>
              </a:solidFill>
              <a:effectLst/>
              <a:latin typeface="+mn-lt"/>
              <a:ea typeface="+mn-ea"/>
              <a:cs typeface="+mn-cs"/>
            </a:rPr>
            <a:t>など将来の負担軽減</a:t>
          </a:r>
          <a:r>
            <a:rPr kumimoji="1" lang="ja-JP" altLang="en-US" sz="1100">
              <a:solidFill>
                <a:schemeClr val="dk1"/>
              </a:solidFill>
              <a:effectLst/>
              <a:latin typeface="+mn-lt"/>
              <a:ea typeface="+mn-ea"/>
              <a:cs typeface="+mn-cs"/>
            </a:rPr>
            <a:t>を図る</a:t>
          </a:r>
          <a:r>
            <a:rPr kumimoji="1" lang="ja-JP" altLang="ja-JP" sz="1100">
              <a:solidFill>
                <a:schemeClr val="dk1"/>
              </a:solidFill>
              <a:effectLst/>
              <a:latin typeface="+mn-lt"/>
              <a:ea typeface="+mn-ea"/>
              <a:cs typeface="+mn-cs"/>
            </a:rPr>
            <a:t>とともに、</a:t>
          </a:r>
          <a:r>
            <a:rPr kumimoji="1" lang="ja-JP" altLang="en-US" sz="1100">
              <a:solidFill>
                <a:schemeClr val="dk1"/>
              </a:solidFill>
              <a:effectLst/>
              <a:latin typeface="+mn-lt"/>
              <a:ea typeface="+mn-ea"/>
              <a:cs typeface="+mn-cs"/>
            </a:rPr>
            <a:t>予算段階での事業の精査により基金取崩しの抑制に努める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北海道標津町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政策的経費の財源として特手目的基金の取り崩しを行っており、全体としては減額となった。</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今後予定されている教育関連施設の整備など大型の財政需要に備え、余剰金の状況を見ながら都度政策的な積立を検討する。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公共施設協働営繕基金：施設の整備、維持補修等</a:t>
          </a:r>
          <a:endParaRPr lang="ja-JP" altLang="ja-JP" sz="1300">
            <a:effectLst/>
          </a:endParaRPr>
        </a:p>
        <a:p>
          <a:r>
            <a:rPr kumimoji="1" lang="ja-JP" altLang="ja-JP" sz="1300">
              <a:solidFill>
                <a:schemeClr val="dk1"/>
              </a:solidFill>
              <a:effectLst/>
              <a:latin typeface="+mn-lt"/>
              <a:ea typeface="+mn-ea"/>
              <a:cs typeface="+mn-cs"/>
            </a:rPr>
            <a:t>　水産振興基金：基幹産業である水産業・水産加工業の振興</a:t>
          </a:r>
          <a:endParaRPr lang="ja-JP" altLang="ja-JP" sz="1300">
            <a:effectLst/>
          </a:endParaRPr>
        </a:p>
        <a:p>
          <a:r>
            <a:rPr kumimoji="1" lang="ja-JP" altLang="ja-JP" sz="1300">
              <a:solidFill>
                <a:schemeClr val="dk1"/>
              </a:solidFill>
              <a:effectLst/>
              <a:latin typeface="+mn-lt"/>
              <a:ea typeface="+mn-ea"/>
              <a:cs typeface="+mn-cs"/>
            </a:rPr>
            <a:t>　酪肉振興対策基金：基幹産業である酪農業を中心とした農業の振興</a:t>
          </a:r>
          <a:endParaRPr lang="ja-JP" altLang="ja-JP" sz="1300">
            <a:effectLst/>
          </a:endParaRPr>
        </a:p>
        <a:p>
          <a:r>
            <a:rPr kumimoji="1" lang="ja-JP" altLang="ja-JP" sz="1300">
              <a:solidFill>
                <a:schemeClr val="dk1"/>
              </a:solidFill>
              <a:effectLst/>
              <a:latin typeface="+mn-lt"/>
              <a:ea typeface="+mn-ea"/>
              <a:cs typeface="+mn-cs"/>
            </a:rPr>
            <a:t>　萌える海と大地・さわやか交流郷創生基金：まちづくり事業全般</a:t>
          </a:r>
          <a:endParaRPr lang="ja-JP" altLang="ja-JP" sz="1300">
            <a:effectLst/>
          </a:endParaRPr>
        </a:p>
        <a:p>
          <a:r>
            <a:rPr kumimoji="1" lang="ja-JP" altLang="en-US" sz="1300">
              <a:solidFill>
                <a:schemeClr val="dk1"/>
              </a:solidFill>
              <a:effectLst/>
              <a:latin typeface="+mn-lt"/>
              <a:ea typeface="+mn-ea"/>
              <a:cs typeface="+mn-cs"/>
            </a:rPr>
            <a:t>　ふるさと応援基金：ふるさと応援寄附金の積立て</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公共施設協働営繕基金：</a:t>
          </a:r>
          <a:r>
            <a:rPr kumimoji="1" lang="ja-JP" altLang="en-US" sz="1300">
              <a:solidFill>
                <a:schemeClr val="dk1"/>
              </a:solidFill>
              <a:effectLst/>
              <a:latin typeface="+mn-lt"/>
              <a:ea typeface="+mn-ea"/>
              <a:cs typeface="+mn-cs"/>
            </a:rPr>
            <a:t>施設の整備・維持補修費等の財源として取り崩した</a:t>
          </a:r>
          <a:endParaRPr lang="ja-JP" altLang="ja-JP" sz="1300">
            <a:effectLst/>
          </a:endParaRPr>
        </a:p>
        <a:p>
          <a:r>
            <a:rPr kumimoji="1" lang="ja-JP" altLang="ja-JP" sz="1300">
              <a:solidFill>
                <a:schemeClr val="dk1"/>
              </a:solidFill>
              <a:effectLst/>
              <a:latin typeface="+mn-lt"/>
              <a:ea typeface="+mn-ea"/>
              <a:cs typeface="+mn-cs"/>
            </a:rPr>
            <a:t>　水産振興基金：不漁対策など、水産業振興全般の財源として取り崩した</a:t>
          </a:r>
          <a:endParaRPr lang="ja-JP" altLang="ja-JP" sz="1300">
            <a:effectLst/>
          </a:endParaRPr>
        </a:p>
        <a:p>
          <a:r>
            <a:rPr kumimoji="1" lang="ja-JP" altLang="ja-JP" sz="1300">
              <a:solidFill>
                <a:schemeClr val="dk1"/>
              </a:solidFill>
              <a:effectLst/>
              <a:latin typeface="+mn-lt"/>
              <a:ea typeface="+mn-ea"/>
              <a:cs typeface="+mn-cs"/>
            </a:rPr>
            <a:t>　酪肉振興対策基金：草地整備に対する補助など、農業振興対策全般の財源として取り崩した</a:t>
          </a:r>
          <a:endParaRPr lang="ja-JP" altLang="ja-JP" sz="1300">
            <a:effectLst/>
          </a:endParaRPr>
        </a:p>
        <a:p>
          <a:r>
            <a:rPr lang="ja-JP"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萌える海と大地・さわやか交流郷創生基金：まちづくり政策全般の財源として取り崩した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ふるたと応援基金：寄附金受領額の増加</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各基金とも、財源不足の状況や基金残高、今後予想される財政需要等を勘案し、適宜取崩し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積立てを行っていく</a:t>
          </a:r>
          <a:endParaRPr lang="ja-JP" altLang="ja-JP" sz="13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当初予算編成時の財源不足に対応するため、取崩しを予定していたが、決算ベースではその必要は生じなかった。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緊急的な財政需要等に備え、可能な限り現水準を維持していく。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臨時財政対策債償還分の取り崩し</a:t>
          </a:r>
          <a:r>
            <a:rPr kumimoji="1" lang="ja-JP" altLang="ja-JP" sz="1300">
              <a:solidFill>
                <a:schemeClr val="dk1"/>
              </a:solidFill>
              <a:effectLst/>
              <a:latin typeface="+mn-lt"/>
              <a:ea typeface="+mn-ea"/>
              <a:cs typeface="+mn-cs"/>
            </a:rPr>
            <a:t>などにより、やや</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これまでと同様計画的な運用を行っている考えではあるが、大型事業の元金償還開始が予定されていることから、必要に応じて取崩額の増額を検討する。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4,849
4,745
624.69
8,151,780
7,847,768
266,582
4,195,876
8,460,822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起債を活用しながら、老朽化した施設や用途廃止した施設の除却を進めているところであるが、物価高騰による解体費用の増</a:t>
          </a:r>
          <a:r>
            <a:rPr kumimoji="1" lang="ja-JP" altLang="en-US" sz="1100">
              <a:solidFill>
                <a:schemeClr val="dk1"/>
              </a:solidFill>
              <a:effectLst/>
              <a:latin typeface="+mn-lt"/>
              <a:ea typeface="+mn-ea"/>
              <a:cs typeface="+mn-cs"/>
            </a:rPr>
            <a:t>、公適債の存続の先行きが不透明であること</a:t>
          </a:r>
          <a:r>
            <a:rPr kumimoji="1" lang="ja-JP" altLang="ja-JP" sz="1100">
              <a:solidFill>
                <a:schemeClr val="dk1"/>
              </a:solidFill>
              <a:effectLst/>
              <a:latin typeface="+mn-lt"/>
              <a:ea typeface="+mn-ea"/>
              <a:cs typeface="+mn-cs"/>
            </a:rPr>
            <a:t>などが</a:t>
          </a:r>
          <a:r>
            <a:rPr kumimoji="1" lang="ja-JP" altLang="en-US" sz="1100">
              <a:solidFill>
                <a:schemeClr val="dk1"/>
              </a:solidFill>
              <a:effectLst/>
              <a:latin typeface="+mn-lt"/>
              <a:ea typeface="+mn-ea"/>
              <a:cs typeface="+mn-cs"/>
            </a:rPr>
            <a:t>懸念される</a:t>
          </a:r>
          <a:r>
            <a:rPr kumimoji="1" lang="ja-JP" altLang="ja-JP" sz="1100">
              <a:solidFill>
                <a:schemeClr val="dk1"/>
              </a:solidFill>
              <a:effectLst/>
              <a:latin typeface="+mn-lt"/>
              <a:ea typeface="+mn-ea"/>
              <a:cs typeface="+mn-cs"/>
            </a:rPr>
            <a:t>。今後も各施設の</a:t>
          </a:r>
          <a:r>
            <a:rPr kumimoji="1" lang="ja-JP" altLang="en-US" sz="1100">
              <a:solidFill>
                <a:schemeClr val="dk1"/>
              </a:solidFill>
              <a:effectLst/>
              <a:latin typeface="+mn-lt"/>
              <a:ea typeface="+mn-ea"/>
              <a:cs typeface="+mn-cs"/>
            </a:rPr>
            <a:t>老朽化や危険度などを判断しながら、計画的に</a:t>
          </a:r>
          <a:r>
            <a:rPr kumimoji="1" lang="ja-JP" altLang="ja-JP" sz="1100">
              <a:solidFill>
                <a:schemeClr val="dk1"/>
              </a:solidFill>
              <a:effectLst/>
              <a:latin typeface="+mn-lt"/>
              <a:ea typeface="+mn-ea"/>
              <a:cs typeface="+mn-cs"/>
            </a:rPr>
            <a:t>更新や除却、集約化等を進め、減価償却率の低減化に努める。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xdr:cNvCxnSpPr/>
      </xdr:nvCxnSpPr>
      <xdr:spPr>
        <a:xfrm flipV="1">
          <a:off x="4760595" y="4600321"/>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xdr:cNvSpPr txBox="1"/>
      </xdr:nvSpPr>
      <xdr:spPr>
        <a:xfrm>
          <a:off x="4813300" y="43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xdr:cNvCxnSpPr/>
      </xdr:nvCxnSpPr>
      <xdr:spPr>
        <a:xfrm>
          <a:off x="4673600" y="460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xdr:cNvSpPr txBox="1"/>
      </xdr:nvSpPr>
      <xdr:spPr>
        <a:xfrm>
          <a:off x="4813300" y="5283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xdr:cNvSpPr/>
      </xdr:nvSpPr>
      <xdr:spPr>
        <a:xfrm>
          <a:off x="4711700" y="530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xdr:cNvSpPr/>
      </xdr:nvSpPr>
      <xdr:spPr>
        <a:xfrm>
          <a:off x="4000500" y="528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xdr:cNvSpPr/>
      </xdr:nvSpPr>
      <xdr:spPr>
        <a:xfrm>
          <a:off x="3238500" y="52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xdr:cNvSpPr/>
      </xdr:nvSpPr>
      <xdr:spPr>
        <a:xfrm>
          <a:off x="2476500" y="518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xdr:cNvSpPr/>
      </xdr:nvSpPr>
      <xdr:spPr>
        <a:xfrm>
          <a:off x="1714500" y="506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9" name="楕円 88"/>
        <xdr:cNvSpPr/>
      </xdr:nvSpPr>
      <xdr:spPr>
        <a:xfrm>
          <a:off x="47117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90" name="有形固定資産減価償却率該当値テキスト"/>
        <xdr:cNvSpPr txBox="1"/>
      </xdr:nvSpPr>
      <xdr:spPr>
        <a:xfrm>
          <a:off x="4813300" y="4802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111633</xdr:rowOff>
    </xdr:from>
    <xdr:to>
      <xdr:col>19</xdr:col>
      <xdr:colOff>187325</xdr:colOff>
      <xdr:row>29</xdr:row>
      <xdr:rowOff>41783</xdr:rowOff>
    </xdr:to>
    <xdr:sp macro="" textlink="">
      <xdr:nvSpPr>
        <xdr:cNvPr id="91" name="楕円 90"/>
        <xdr:cNvSpPr/>
      </xdr:nvSpPr>
      <xdr:spPr>
        <a:xfrm>
          <a:off x="4000500" y="491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162433</xdr:rowOff>
    </xdr:from>
    <xdr:to>
      <xdr:col>23</xdr:col>
      <xdr:colOff>85725</xdr:colOff>
      <xdr:row>29</xdr:row>
      <xdr:rowOff>29845</xdr:rowOff>
    </xdr:to>
    <xdr:cxnSp macro="">
      <xdr:nvCxnSpPr>
        <xdr:cNvPr id="92" name="直線コネクタ 91"/>
        <xdr:cNvCxnSpPr/>
      </xdr:nvCxnSpPr>
      <xdr:spPr>
        <a:xfrm>
          <a:off x="4051300" y="4963033"/>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46863</xdr:rowOff>
    </xdr:from>
    <xdr:to>
      <xdr:col>15</xdr:col>
      <xdr:colOff>187325</xdr:colOff>
      <xdr:row>28</xdr:row>
      <xdr:rowOff>148463</xdr:rowOff>
    </xdr:to>
    <xdr:sp macro="" textlink="">
      <xdr:nvSpPr>
        <xdr:cNvPr id="93" name="楕円 92"/>
        <xdr:cNvSpPr/>
      </xdr:nvSpPr>
      <xdr:spPr>
        <a:xfrm>
          <a:off x="3238500" y="48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97663</xdr:rowOff>
    </xdr:from>
    <xdr:to>
      <xdr:col>19</xdr:col>
      <xdr:colOff>136525</xdr:colOff>
      <xdr:row>28</xdr:row>
      <xdr:rowOff>162433</xdr:rowOff>
    </xdr:to>
    <xdr:cxnSp macro="">
      <xdr:nvCxnSpPr>
        <xdr:cNvPr id="94" name="直線コネクタ 93"/>
        <xdr:cNvCxnSpPr/>
      </xdr:nvCxnSpPr>
      <xdr:spPr>
        <a:xfrm>
          <a:off x="3289300" y="489826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12319</xdr:rowOff>
    </xdr:from>
    <xdr:to>
      <xdr:col>11</xdr:col>
      <xdr:colOff>187325</xdr:colOff>
      <xdr:row>28</xdr:row>
      <xdr:rowOff>113919</xdr:rowOff>
    </xdr:to>
    <xdr:sp macro="" textlink="">
      <xdr:nvSpPr>
        <xdr:cNvPr id="95" name="楕円 94"/>
        <xdr:cNvSpPr/>
      </xdr:nvSpPr>
      <xdr:spPr>
        <a:xfrm>
          <a:off x="2476500" y="481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63119</xdr:rowOff>
    </xdr:from>
    <xdr:to>
      <xdr:col>15</xdr:col>
      <xdr:colOff>136525</xdr:colOff>
      <xdr:row>28</xdr:row>
      <xdr:rowOff>97663</xdr:rowOff>
    </xdr:to>
    <xdr:cxnSp macro="">
      <xdr:nvCxnSpPr>
        <xdr:cNvPr id="96" name="直線コネクタ 95"/>
        <xdr:cNvCxnSpPr/>
      </xdr:nvCxnSpPr>
      <xdr:spPr>
        <a:xfrm>
          <a:off x="2527300" y="4863719"/>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16637</xdr:rowOff>
    </xdr:from>
    <xdr:to>
      <xdr:col>7</xdr:col>
      <xdr:colOff>187325</xdr:colOff>
      <xdr:row>28</xdr:row>
      <xdr:rowOff>118237</xdr:rowOff>
    </xdr:to>
    <xdr:sp macro="" textlink="">
      <xdr:nvSpPr>
        <xdr:cNvPr id="97" name="楕円 96"/>
        <xdr:cNvSpPr/>
      </xdr:nvSpPr>
      <xdr:spPr>
        <a:xfrm>
          <a:off x="1714500" y="48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63119</xdr:rowOff>
    </xdr:from>
    <xdr:to>
      <xdr:col>11</xdr:col>
      <xdr:colOff>136525</xdr:colOff>
      <xdr:row>28</xdr:row>
      <xdr:rowOff>67437</xdr:rowOff>
    </xdr:to>
    <xdr:cxnSp macro="">
      <xdr:nvCxnSpPr>
        <xdr:cNvPr id="98" name="直線コネクタ 97"/>
        <xdr:cNvCxnSpPr/>
      </xdr:nvCxnSpPr>
      <xdr:spPr>
        <a:xfrm flipV="1">
          <a:off x="1765300" y="4863719"/>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xdr:cNvSpPr txBox="1"/>
      </xdr:nvSpPr>
      <xdr:spPr>
        <a:xfrm>
          <a:off x="3836044" y="537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xdr:cNvSpPr txBox="1"/>
      </xdr:nvSpPr>
      <xdr:spPr>
        <a:xfrm>
          <a:off x="3086744" y="5315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1" name="n_3aveValue有形固定資産減価償却率"/>
        <xdr:cNvSpPr txBox="1"/>
      </xdr:nvSpPr>
      <xdr:spPr>
        <a:xfrm>
          <a:off x="2324744" y="5276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102" name="n_4aveValue有形固定資産減価償却率"/>
        <xdr:cNvSpPr txBox="1"/>
      </xdr:nvSpPr>
      <xdr:spPr>
        <a:xfrm>
          <a:off x="1562744" y="515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58310</xdr:rowOff>
    </xdr:from>
    <xdr:ext cx="405111" cy="259045"/>
    <xdr:sp macro="" textlink="">
      <xdr:nvSpPr>
        <xdr:cNvPr id="103" name="n_1mainValue有形固定資産減価償却率"/>
        <xdr:cNvSpPr txBox="1"/>
      </xdr:nvSpPr>
      <xdr:spPr>
        <a:xfrm>
          <a:off x="3836044" y="4687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164990</xdr:rowOff>
    </xdr:from>
    <xdr:ext cx="405111" cy="259045"/>
    <xdr:sp macro="" textlink="">
      <xdr:nvSpPr>
        <xdr:cNvPr id="104" name="n_2mainValue有形固定資産減価償却率"/>
        <xdr:cNvSpPr txBox="1"/>
      </xdr:nvSpPr>
      <xdr:spPr>
        <a:xfrm>
          <a:off x="3086744" y="462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130446</xdr:rowOff>
    </xdr:from>
    <xdr:ext cx="405111" cy="259045"/>
    <xdr:sp macro="" textlink="">
      <xdr:nvSpPr>
        <xdr:cNvPr id="105" name="n_3mainValue有形固定資産減価償却率"/>
        <xdr:cNvSpPr txBox="1"/>
      </xdr:nvSpPr>
      <xdr:spPr>
        <a:xfrm>
          <a:off x="2324744" y="458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134764</xdr:rowOff>
    </xdr:from>
    <xdr:ext cx="405111" cy="259045"/>
    <xdr:sp macro="" textlink="">
      <xdr:nvSpPr>
        <xdr:cNvPr id="106" name="n_4mainValue有形固定資産減価償却率"/>
        <xdr:cNvSpPr txBox="1"/>
      </xdr:nvSpPr>
      <xdr:spPr>
        <a:xfrm>
          <a:off x="1562744" y="459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類似団体に比べて良好な状況にあ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が、近年の大型事業の実施に伴う償還額の増などにより、</a:t>
          </a:r>
          <a:r>
            <a:rPr kumimoji="1" lang="ja-JP" altLang="en-US" sz="1100">
              <a:solidFill>
                <a:schemeClr val="dk1"/>
              </a:solidFill>
              <a:effectLst/>
              <a:latin typeface="+mn-lt"/>
              <a:ea typeface="+mn-ea"/>
              <a:cs typeface="+mn-cs"/>
            </a:rPr>
            <a:t>類似団体を上回る数値となった</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引き続き事業の見直しや交付税措置のある起債の活用などにより、財政の健全化に努める。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xdr:cNvCxnSpPr/>
      </xdr:nvCxnSpPr>
      <xdr:spPr>
        <a:xfrm flipV="1">
          <a:off x="14793595" y="4541308"/>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xdr:cNvSpPr txBox="1"/>
      </xdr:nvSpPr>
      <xdr:spPr>
        <a:xfrm>
          <a:off x="14846300" y="57846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xdr:cNvCxnSpPr/>
      </xdr:nvCxnSpPr>
      <xdr:spPr>
        <a:xfrm>
          <a:off x="14706600" y="578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40" name="債務償還比率平均値テキスト"/>
        <xdr:cNvSpPr txBox="1"/>
      </xdr:nvSpPr>
      <xdr:spPr>
        <a:xfrm>
          <a:off x="14846300" y="4734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xdr:cNvSpPr/>
      </xdr:nvSpPr>
      <xdr:spPr>
        <a:xfrm>
          <a:off x="14744700" y="488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xdr:cNvSpPr/>
      </xdr:nvSpPr>
      <xdr:spPr>
        <a:xfrm>
          <a:off x="14033500" y="489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xdr:cNvSpPr/>
      </xdr:nvSpPr>
      <xdr:spPr>
        <a:xfrm>
          <a:off x="13271500" y="487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xdr:cNvSpPr/>
      </xdr:nvSpPr>
      <xdr:spPr>
        <a:xfrm>
          <a:off x="12509500" y="49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xdr:cNvSpPr/>
      </xdr:nvSpPr>
      <xdr:spPr>
        <a:xfrm>
          <a:off x="11747500" y="49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16828</xdr:rowOff>
    </xdr:from>
    <xdr:to>
      <xdr:col>76</xdr:col>
      <xdr:colOff>73025</xdr:colOff>
      <xdr:row>29</xdr:row>
      <xdr:rowOff>118428</xdr:rowOff>
    </xdr:to>
    <xdr:sp macro="" textlink="">
      <xdr:nvSpPr>
        <xdr:cNvPr id="151" name="楕円 150"/>
        <xdr:cNvSpPr/>
      </xdr:nvSpPr>
      <xdr:spPr>
        <a:xfrm>
          <a:off x="14744700" y="498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166705</xdr:rowOff>
    </xdr:from>
    <xdr:ext cx="469744" cy="259045"/>
    <xdr:sp macro="" textlink="">
      <xdr:nvSpPr>
        <xdr:cNvPr id="152" name="債務償還比率該当値テキスト"/>
        <xdr:cNvSpPr txBox="1"/>
      </xdr:nvSpPr>
      <xdr:spPr>
        <a:xfrm>
          <a:off x="14846300" y="496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804</xdr:rowOff>
    </xdr:from>
    <xdr:to>
      <xdr:col>72</xdr:col>
      <xdr:colOff>123825</xdr:colOff>
      <xdr:row>28</xdr:row>
      <xdr:rowOff>102404</xdr:rowOff>
    </xdr:to>
    <xdr:sp macro="" textlink="">
      <xdr:nvSpPr>
        <xdr:cNvPr id="153" name="楕円 152"/>
        <xdr:cNvSpPr/>
      </xdr:nvSpPr>
      <xdr:spPr>
        <a:xfrm>
          <a:off x="14033500" y="48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51604</xdr:rowOff>
    </xdr:from>
    <xdr:to>
      <xdr:col>76</xdr:col>
      <xdr:colOff>22225</xdr:colOff>
      <xdr:row>29</xdr:row>
      <xdr:rowOff>67628</xdr:rowOff>
    </xdr:to>
    <xdr:cxnSp macro="">
      <xdr:nvCxnSpPr>
        <xdr:cNvPr id="154" name="直線コネクタ 153"/>
        <xdr:cNvCxnSpPr/>
      </xdr:nvCxnSpPr>
      <xdr:spPr>
        <a:xfrm>
          <a:off x="14084300" y="4852204"/>
          <a:ext cx="711200" cy="18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151504</xdr:rowOff>
    </xdr:from>
    <xdr:to>
      <xdr:col>68</xdr:col>
      <xdr:colOff>123825</xdr:colOff>
      <xdr:row>28</xdr:row>
      <xdr:rowOff>81654</xdr:rowOff>
    </xdr:to>
    <xdr:sp macro="" textlink="">
      <xdr:nvSpPr>
        <xdr:cNvPr id="155" name="楕円 154"/>
        <xdr:cNvSpPr/>
      </xdr:nvSpPr>
      <xdr:spPr>
        <a:xfrm>
          <a:off x="13271500" y="47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30854</xdr:rowOff>
    </xdr:from>
    <xdr:to>
      <xdr:col>72</xdr:col>
      <xdr:colOff>73025</xdr:colOff>
      <xdr:row>28</xdr:row>
      <xdr:rowOff>51604</xdr:rowOff>
    </xdr:to>
    <xdr:cxnSp macro="">
      <xdr:nvCxnSpPr>
        <xdr:cNvPr id="156" name="直線コネクタ 155"/>
        <xdr:cNvCxnSpPr/>
      </xdr:nvCxnSpPr>
      <xdr:spPr>
        <a:xfrm>
          <a:off x="13322300" y="4831454"/>
          <a:ext cx="762000" cy="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120678</xdr:rowOff>
    </xdr:from>
    <xdr:to>
      <xdr:col>64</xdr:col>
      <xdr:colOff>123825</xdr:colOff>
      <xdr:row>28</xdr:row>
      <xdr:rowOff>50828</xdr:rowOff>
    </xdr:to>
    <xdr:sp macro="" textlink="">
      <xdr:nvSpPr>
        <xdr:cNvPr id="157" name="楕円 156"/>
        <xdr:cNvSpPr/>
      </xdr:nvSpPr>
      <xdr:spPr>
        <a:xfrm>
          <a:off x="12509500" y="474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28</xdr:rowOff>
    </xdr:from>
    <xdr:to>
      <xdr:col>68</xdr:col>
      <xdr:colOff>73025</xdr:colOff>
      <xdr:row>28</xdr:row>
      <xdr:rowOff>30854</xdr:rowOff>
    </xdr:to>
    <xdr:cxnSp macro="">
      <xdr:nvCxnSpPr>
        <xdr:cNvPr id="158" name="直線コネクタ 157"/>
        <xdr:cNvCxnSpPr/>
      </xdr:nvCxnSpPr>
      <xdr:spPr>
        <a:xfrm>
          <a:off x="12560300" y="4800628"/>
          <a:ext cx="762000" cy="3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9201</xdr:rowOff>
    </xdr:from>
    <xdr:to>
      <xdr:col>60</xdr:col>
      <xdr:colOff>123825</xdr:colOff>
      <xdr:row>28</xdr:row>
      <xdr:rowOff>110801</xdr:rowOff>
    </xdr:to>
    <xdr:sp macro="" textlink="">
      <xdr:nvSpPr>
        <xdr:cNvPr id="159" name="楕円 158"/>
        <xdr:cNvSpPr/>
      </xdr:nvSpPr>
      <xdr:spPr>
        <a:xfrm>
          <a:off x="11747500" y="480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28</xdr:rowOff>
    </xdr:from>
    <xdr:to>
      <xdr:col>64</xdr:col>
      <xdr:colOff>73025</xdr:colOff>
      <xdr:row>28</xdr:row>
      <xdr:rowOff>60001</xdr:rowOff>
    </xdr:to>
    <xdr:cxnSp macro="">
      <xdr:nvCxnSpPr>
        <xdr:cNvPr id="160" name="直線コネクタ 159"/>
        <xdr:cNvCxnSpPr/>
      </xdr:nvCxnSpPr>
      <xdr:spPr>
        <a:xfrm flipV="1">
          <a:off x="11798300" y="4800628"/>
          <a:ext cx="762000" cy="5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61" name="n_1aveValue債務償還比率"/>
        <xdr:cNvSpPr txBox="1"/>
      </xdr:nvSpPr>
      <xdr:spPr>
        <a:xfrm>
          <a:off x="13836727" y="498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62" name="n_2aveValue債務償還比率"/>
        <xdr:cNvSpPr txBox="1"/>
      </xdr:nvSpPr>
      <xdr:spPr>
        <a:xfrm>
          <a:off x="13087427" y="497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63" name="n_3aveValue債務償還比率"/>
        <xdr:cNvSpPr txBox="1"/>
      </xdr:nvSpPr>
      <xdr:spPr>
        <a:xfrm>
          <a:off x="12325427" y="506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64" name="n_4aveValue債務償還比率"/>
        <xdr:cNvSpPr txBox="1"/>
      </xdr:nvSpPr>
      <xdr:spPr>
        <a:xfrm>
          <a:off x="11563427" y="5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118931</xdr:rowOff>
    </xdr:from>
    <xdr:ext cx="469744" cy="259045"/>
    <xdr:sp macro="" textlink="">
      <xdr:nvSpPr>
        <xdr:cNvPr id="165" name="n_1mainValue債務償還比率"/>
        <xdr:cNvSpPr txBox="1"/>
      </xdr:nvSpPr>
      <xdr:spPr>
        <a:xfrm>
          <a:off x="13836727" y="457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98181</xdr:rowOff>
    </xdr:from>
    <xdr:ext cx="469744" cy="259045"/>
    <xdr:sp macro="" textlink="">
      <xdr:nvSpPr>
        <xdr:cNvPr id="166" name="n_2mainValue債務償還比率"/>
        <xdr:cNvSpPr txBox="1"/>
      </xdr:nvSpPr>
      <xdr:spPr>
        <a:xfrm>
          <a:off x="13087427" y="455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67355</xdr:rowOff>
    </xdr:from>
    <xdr:ext cx="469744" cy="259045"/>
    <xdr:sp macro="" textlink="">
      <xdr:nvSpPr>
        <xdr:cNvPr id="167" name="n_3mainValue債務償還比率"/>
        <xdr:cNvSpPr txBox="1"/>
      </xdr:nvSpPr>
      <xdr:spPr>
        <a:xfrm>
          <a:off x="12325427" y="45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127328</xdr:rowOff>
    </xdr:from>
    <xdr:ext cx="469744" cy="259045"/>
    <xdr:sp macro="" textlink="">
      <xdr:nvSpPr>
        <xdr:cNvPr id="168" name="n_4mainValue債務償還比率"/>
        <xdr:cNvSpPr txBox="1"/>
      </xdr:nvSpPr>
      <xdr:spPr>
        <a:xfrm>
          <a:off x="11563427" y="458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4,849
4,745
624.69
8,151,780
7,847,768
266,582
4,195,876
8,460,822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73" name="楕円 72"/>
        <xdr:cNvSpPr/>
      </xdr:nvSpPr>
      <xdr:spPr>
        <a:xfrm>
          <a:off x="4584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147337</xdr:rowOff>
    </xdr:from>
    <xdr:ext cx="405111" cy="259045"/>
    <xdr:sp macro="" textlink="">
      <xdr:nvSpPr>
        <xdr:cNvPr id="74" name="【道路】&#10;有形固定資産減価償却率該当値テキスト"/>
        <xdr:cNvSpPr txBox="1"/>
      </xdr:nvSpPr>
      <xdr:spPr>
        <a:xfrm>
          <a:off x="4673600"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5" name="楕円 74"/>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144780</xdr:rowOff>
    </xdr:from>
    <xdr:to>
      <xdr:col>24</xdr:col>
      <xdr:colOff>63500</xdr:colOff>
      <xdr:row>37</xdr:row>
      <xdr:rowOff>3810</xdr:rowOff>
    </xdr:to>
    <xdr:cxnSp macro="">
      <xdr:nvCxnSpPr>
        <xdr:cNvPr id="76" name="直線コネクタ 75"/>
        <xdr:cNvCxnSpPr/>
      </xdr:nvCxnSpPr>
      <xdr:spPr>
        <a:xfrm>
          <a:off x="3797300" y="6316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7" name="楕円 76"/>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144780</xdr:rowOff>
    </xdr:to>
    <xdr:cxnSp macro="">
      <xdr:nvCxnSpPr>
        <xdr:cNvPr id="78" name="直線コネクタ 77"/>
        <xdr:cNvCxnSpPr/>
      </xdr:nvCxnSpPr>
      <xdr:spPr>
        <a:xfrm>
          <a:off x="2908300" y="6282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27305</xdr:rowOff>
    </xdr:from>
    <xdr:to>
      <xdr:col>10</xdr:col>
      <xdr:colOff>165100</xdr:colOff>
      <xdr:row>36</xdr:row>
      <xdr:rowOff>128905</xdr:rowOff>
    </xdr:to>
    <xdr:sp macro="" textlink="">
      <xdr:nvSpPr>
        <xdr:cNvPr id="79" name="楕円 78"/>
        <xdr:cNvSpPr/>
      </xdr:nvSpPr>
      <xdr:spPr>
        <a:xfrm>
          <a:off x="1968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78105</xdr:rowOff>
    </xdr:from>
    <xdr:to>
      <xdr:col>15</xdr:col>
      <xdr:colOff>50800</xdr:colOff>
      <xdr:row>36</xdr:row>
      <xdr:rowOff>110490</xdr:rowOff>
    </xdr:to>
    <xdr:cxnSp macro="">
      <xdr:nvCxnSpPr>
        <xdr:cNvPr id="80" name="直線コネクタ 79"/>
        <xdr:cNvCxnSpPr/>
      </xdr:nvCxnSpPr>
      <xdr:spPr>
        <a:xfrm>
          <a:off x="2019300" y="62503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160655</xdr:rowOff>
    </xdr:from>
    <xdr:to>
      <xdr:col>6</xdr:col>
      <xdr:colOff>38100</xdr:colOff>
      <xdr:row>36</xdr:row>
      <xdr:rowOff>90805</xdr:rowOff>
    </xdr:to>
    <xdr:sp macro="" textlink="">
      <xdr:nvSpPr>
        <xdr:cNvPr id="81" name="楕円 80"/>
        <xdr:cNvSpPr/>
      </xdr:nvSpPr>
      <xdr:spPr>
        <a:xfrm>
          <a:off x="1079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40005</xdr:rowOff>
    </xdr:from>
    <xdr:to>
      <xdr:col>10</xdr:col>
      <xdr:colOff>114300</xdr:colOff>
      <xdr:row>36</xdr:row>
      <xdr:rowOff>78105</xdr:rowOff>
    </xdr:to>
    <xdr:cxnSp macro="">
      <xdr:nvCxnSpPr>
        <xdr:cNvPr id="82" name="直線コネクタ 81"/>
        <xdr:cNvCxnSpPr/>
      </xdr:nvCxnSpPr>
      <xdr:spPr>
        <a:xfrm>
          <a:off x="1130300" y="6212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87" name="n_1main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8" name="n_2mainValue【道路】&#10;有形固定資産減価償却率"/>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145432</xdr:rowOff>
    </xdr:from>
    <xdr:ext cx="405111" cy="259045"/>
    <xdr:sp macro="" textlink="">
      <xdr:nvSpPr>
        <xdr:cNvPr id="89" name="n_3mainValue【道路】&#10;有形固定資産減価償却率"/>
        <xdr:cNvSpPr txBox="1"/>
      </xdr:nvSpPr>
      <xdr:spPr>
        <a:xfrm>
          <a:off x="1816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107332</xdr:rowOff>
    </xdr:from>
    <xdr:ext cx="405111" cy="259045"/>
    <xdr:sp macro="" textlink="">
      <xdr:nvSpPr>
        <xdr:cNvPr id="90" name="n_4mainValue【道路】&#10;有形固定資産減価償却率"/>
        <xdr:cNvSpPr txBox="1"/>
      </xdr:nvSpPr>
      <xdr:spPr>
        <a:xfrm>
          <a:off x="927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69238</xdr:rowOff>
    </xdr:from>
    <xdr:to>
      <xdr:col>55</xdr:col>
      <xdr:colOff>50800</xdr:colOff>
      <xdr:row>41</xdr:row>
      <xdr:rowOff>170838</xdr:rowOff>
    </xdr:to>
    <xdr:sp macro="" textlink="">
      <xdr:nvSpPr>
        <xdr:cNvPr id="130" name="楕円 129"/>
        <xdr:cNvSpPr/>
      </xdr:nvSpPr>
      <xdr:spPr>
        <a:xfrm>
          <a:off x="10426700" y="709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71279</xdr:rowOff>
    </xdr:from>
    <xdr:to>
      <xdr:col>50</xdr:col>
      <xdr:colOff>165100</xdr:colOff>
      <xdr:row>42</xdr:row>
      <xdr:rowOff>1429</xdr:rowOff>
    </xdr:to>
    <xdr:sp macro="" textlink="">
      <xdr:nvSpPr>
        <xdr:cNvPr id="132" name="楕円 131"/>
        <xdr:cNvSpPr/>
      </xdr:nvSpPr>
      <xdr:spPr>
        <a:xfrm>
          <a:off x="9588500" y="71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120038</xdr:rowOff>
    </xdr:from>
    <xdr:to>
      <xdr:col>55</xdr:col>
      <xdr:colOff>0</xdr:colOff>
      <xdr:row>41</xdr:row>
      <xdr:rowOff>122079</xdr:rowOff>
    </xdr:to>
    <xdr:cxnSp macro="">
      <xdr:nvCxnSpPr>
        <xdr:cNvPr id="133" name="直線コネクタ 132"/>
        <xdr:cNvCxnSpPr/>
      </xdr:nvCxnSpPr>
      <xdr:spPr>
        <a:xfrm flipV="1">
          <a:off x="9639300" y="7149488"/>
          <a:ext cx="8382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73077</xdr:rowOff>
    </xdr:from>
    <xdr:to>
      <xdr:col>46</xdr:col>
      <xdr:colOff>38100</xdr:colOff>
      <xdr:row>42</xdr:row>
      <xdr:rowOff>3227</xdr:rowOff>
    </xdr:to>
    <xdr:sp macro="" textlink="">
      <xdr:nvSpPr>
        <xdr:cNvPr id="134" name="楕円 133"/>
        <xdr:cNvSpPr/>
      </xdr:nvSpPr>
      <xdr:spPr>
        <a:xfrm>
          <a:off x="8699500" y="71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122079</xdr:rowOff>
    </xdr:from>
    <xdr:to>
      <xdr:col>50</xdr:col>
      <xdr:colOff>114300</xdr:colOff>
      <xdr:row>41</xdr:row>
      <xdr:rowOff>123877</xdr:rowOff>
    </xdr:to>
    <xdr:cxnSp macro="">
      <xdr:nvCxnSpPr>
        <xdr:cNvPr id="135" name="直線コネクタ 134"/>
        <xdr:cNvCxnSpPr/>
      </xdr:nvCxnSpPr>
      <xdr:spPr>
        <a:xfrm flipV="1">
          <a:off x="8750300" y="7151529"/>
          <a:ext cx="8890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74221</xdr:rowOff>
    </xdr:from>
    <xdr:to>
      <xdr:col>41</xdr:col>
      <xdr:colOff>101600</xdr:colOff>
      <xdr:row>42</xdr:row>
      <xdr:rowOff>4371</xdr:rowOff>
    </xdr:to>
    <xdr:sp macro="" textlink="">
      <xdr:nvSpPr>
        <xdr:cNvPr id="136" name="楕円 135"/>
        <xdr:cNvSpPr/>
      </xdr:nvSpPr>
      <xdr:spPr>
        <a:xfrm>
          <a:off x="7810500" y="71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123877</xdr:rowOff>
    </xdr:from>
    <xdr:to>
      <xdr:col>45</xdr:col>
      <xdr:colOff>177800</xdr:colOff>
      <xdr:row>41</xdr:row>
      <xdr:rowOff>125021</xdr:rowOff>
    </xdr:to>
    <xdr:cxnSp macro="">
      <xdr:nvCxnSpPr>
        <xdr:cNvPr id="137" name="直線コネクタ 136"/>
        <xdr:cNvCxnSpPr/>
      </xdr:nvCxnSpPr>
      <xdr:spPr>
        <a:xfrm flipV="1">
          <a:off x="7861300" y="715332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76139</xdr:rowOff>
    </xdr:from>
    <xdr:to>
      <xdr:col>36</xdr:col>
      <xdr:colOff>165100</xdr:colOff>
      <xdr:row>42</xdr:row>
      <xdr:rowOff>6289</xdr:rowOff>
    </xdr:to>
    <xdr:sp macro="" textlink="">
      <xdr:nvSpPr>
        <xdr:cNvPr id="138" name="楕円 137"/>
        <xdr:cNvSpPr/>
      </xdr:nvSpPr>
      <xdr:spPr>
        <a:xfrm>
          <a:off x="6921500" y="71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125021</xdr:rowOff>
    </xdr:from>
    <xdr:to>
      <xdr:col>41</xdr:col>
      <xdr:colOff>50800</xdr:colOff>
      <xdr:row>41</xdr:row>
      <xdr:rowOff>126939</xdr:rowOff>
    </xdr:to>
    <xdr:cxnSp macro="">
      <xdr:nvCxnSpPr>
        <xdr:cNvPr id="139" name="直線コネクタ 138"/>
        <xdr:cNvCxnSpPr/>
      </xdr:nvCxnSpPr>
      <xdr:spPr>
        <a:xfrm flipV="1">
          <a:off x="6972300" y="7154471"/>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2112</xdr:rowOff>
    </xdr:from>
    <xdr:ext cx="534377" cy="259045"/>
    <xdr:sp macro="" textlink="">
      <xdr:nvSpPr>
        <xdr:cNvPr id="143" name="n_4aveValue【道路】&#10;一人当たり延長"/>
        <xdr:cNvSpPr txBox="1"/>
      </xdr:nvSpPr>
      <xdr:spPr>
        <a:xfrm>
          <a:off x="6705111" y="720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164006</xdr:rowOff>
    </xdr:from>
    <xdr:ext cx="534377" cy="259045"/>
    <xdr:sp macro="" textlink="">
      <xdr:nvSpPr>
        <xdr:cNvPr id="144" name="n_1mainValue【道路】&#10;一人当たり延長"/>
        <xdr:cNvSpPr txBox="1"/>
      </xdr:nvSpPr>
      <xdr:spPr>
        <a:xfrm>
          <a:off x="9359411" y="719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165804</xdr:rowOff>
    </xdr:from>
    <xdr:ext cx="534377" cy="259045"/>
    <xdr:sp macro="" textlink="">
      <xdr:nvSpPr>
        <xdr:cNvPr id="145" name="n_2mainValue【道路】&#10;一人当たり延長"/>
        <xdr:cNvSpPr txBox="1"/>
      </xdr:nvSpPr>
      <xdr:spPr>
        <a:xfrm>
          <a:off x="8483111" y="71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20898</xdr:rowOff>
    </xdr:from>
    <xdr:ext cx="534377" cy="259045"/>
    <xdr:sp macro="" textlink="">
      <xdr:nvSpPr>
        <xdr:cNvPr id="146" name="n_3mainValue【道路】&#10;一人当たり延長"/>
        <xdr:cNvSpPr txBox="1"/>
      </xdr:nvSpPr>
      <xdr:spPr>
        <a:xfrm>
          <a:off x="7594111" y="68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22816</xdr:rowOff>
    </xdr:from>
    <xdr:ext cx="534377" cy="259045"/>
    <xdr:sp macro="" textlink="">
      <xdr:nvSpPr>
        <xdr:cNvPr id="147" name="n_4mainValue【道路】&#10;一人当たり延長"/>
        <xdr:cNvSpPr txBox="1"/>
      </xdr:nvSpPr>
      <xdr:spPr>
        <a:xfrm>
          <a:off x="6705111" y="688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156573</xdr:rowOff>
    </xdr:from>
    <xdr:to>
      <xdr:col>24</xdr:col>
      <xdr:colOff>114300</xdr:colOff>
      <xdr:row>57</xdr:row>
      <xdr:rowOff>86723</xdr:rowOff>
    </xdr:to>
    <xdr:sp macro="" textlink="">
      <xdr:nvSpPr>
        <xdr:cNvPr id="189" name="楕円 188"/>
        <xdr:cNvSpPr/>
      </xdr:nvSpPr>
      <xdr:spPr>
        <a:xfrm>
          <a:off x="45847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8000</xdr:rowOff>
    </xdr:from>
    <xdr:ext cx="405111" cy="259045"/>
    <xdr:sp macro="" textlink="">
      <xdr:nvSpPr>
        <xdr:cNvPr id="190" name="【橋りょう・トンネル】&#10;有形固定資産減価償却率該当値テキスト"/>
        <xdr:cNvSpPr txBox="1"/>
      </xdr:nvSpPr>
      <xdr:spPr>
        <a:xfrm>
          <a:off x="4673600" y="960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35741</xdr:rowOff>
    </xdr:from>
    <xdr:to>
      <xdr:col>20</xdr:col>
      <xdr:colOff>38100</xdr:colOff>
      <xdr:row>57</xdr:row>
      <xdr:rowOff>137341</xdr:rowOff>
    </xdr:to>
    <xdr:sp macro="" textlink="">
      <xdr:nvSpPr>
        <xdr:cNvPr id="191" name="楕円 190"/>
        <xdr:cNvSpPr/>
      </xdr:nvSpPr>
      <xdr:spPr>
        <a:xfrm>
          <a:off x="3746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35923</xdr:rowOff>
    </xdr:from>
    <xdr:to>
      <xdr:col>24</xdr:col>
      <xdr:colOff>63500</xdr:colOff>
      <xdr:row>57</xdr:row>
      <xdr:rowOff>86541</xdr:rowOff>
    </xdr:to>
    <xdr:cxnSp macro="">
      <xdr:nvCxnSpPr>
        <xdr:cNvPr id="192" name="直線コネクタ 191"/>
        <xdr:cNvCxnSpPr/>
      </xdr:nvCxnSpPr>
      <xdr:spPr>
        <a:xfrm flipV="1">
          <a:off x="3797300" y="980857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45538</xdr:rowOff>
    </xdr:from>
    <xdr:to>
      <xdr:col>15</xdr:col>
      <xdr:colOff>101600</xdr:colOff>
      <xdr:row>57</xdr:row>
      <xdr:rowOff>147138</xdr:rowOff>
    </xdr:to>
    <xdr:sp macro="" textlink="">
      <xdr:nvSpPr>
        <xdr:cNvPr id="193" name="楕円 192"/>
        <xdr:cNvSpPr/>
      </xdr:nvSpPr>
      <xdr:spPr>
        <a:xfrm>
          <a:off x="2857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86541</xdr:rowOff>
    </xdr:from>
    <xdr:to>
      <xdr:col>19</xdr:col>
      <xdr:colOff>177800</xdr:colOff>
      <xdr:row>57</xdr:row>
      <xdr:rowOff>96338</xdr:rowOff>
    </xdr:to>
    <xdr:cxnSp macro="">
      <xdr:nvCxnSpPr>
        <xdr:cNvPr id="194" name="直線コネクタ 193"/>
        <xdr:cNvCxnSpPr/>
      </xdr:nvCxnSpPr>
      <xdr:spPr>
        <a:xfrm flipV="1">
          <a:off x="2908300" y="985919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95" name="楕円 194"/>
        <xdr:cNvSpPr/>
      </xdr:nvSpPr>
      <xdr:spPr>
        <a:xfrm>
          <a:off x="1968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68580</xdr:rowOff>
    </xdr:from>
    <xdr:to>
      <xdr:col>15</xdr:col>
      <xdr:colOff>50800</xdr:colOff>
      <xdr:row>57</xdr:row>
      <xdr:rowOff>96338</xdr:rowOff>
    </xdr:to>
    <xdr:cxnSp macro="">
      <xdr:nvCxnSpPr>
        <xdr:cNvPr id="196" name="直線コネクタ 195"/>
        <xdr:cNvCxnSpPr/>
      </xdr:nvCxnSpPr>
      <xdr:spPr>
        <a:xfrm>
          <a:off x="2019300" y="98412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161472</xdr:rowOff>
    </xdr:from>
    <xdr:to>
      <xdr:col>6</xdr:col>
      <xdr:colOff>38100</xdr:colOff>
      <xdr:row>57</xdr:row>
      <xdr:rowOff>91622</xdr:rowOff>
    </xdr:to>
    <xdr:sp macro="" textlink="">
      <xdr:nvSpPr>
        <xdr:cNvPr id="197" name="楕円 196"/>
        <xdr:cNvSpPr/>
      </xdr:nvSpPr>
      <xdr:spPr>
        <a:xfrm>
          <a:off x="1079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40822</xdr:rowOff>
    </xdr:from>
    <xdr:to>
      <xdr:col>10</xdr:col>
      <xdr:colOff>114300</xdr:colOff>
      <xdr:row>57</xdr:row>
      <xdr:rowOff>68580</xdr:rowOff>
    </xdr:to>
    <xdr:cxnSp macro="">
      <xdr:nvCxnSpPr>
        <xdr:cNvPr id="198" name="直線コネクタ 197"/>
        <xdr:cNvCxnSpPr/>
      </xdr:nvCxnSpPr>
      <xdr:spPr>
        <a:xfrm>
          <a:off x="1130300" y="98134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153868</xdr:rowOff>
    </xdr:from>
    <xdr:ext cx="405111" cy="259045"/>
    <xdr:sp macro="" textlink="">
      <xdr:nvSpPr>
        <xdr:cNvPr id="203" name="n_1mainValue【橋りょう・トンネル】&#10;有形固定資産減価償却率"/>
        <xdr:cNvSpPr txBox="1"/>
      </xdr:nvSpPr>
      <xdr:spPr>
        <a:xfrm>
          <a:off x="35820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163665</xdr:rowOff>
    </xdr:from>
    <xdr:ext cx="405111" cy="259045"/>
    <xdr:sp macro="" textlink="">
      <xdr:nvSpPr>
        <xdr:cNvPr id="204" name="n_2mainValue【橋りょう・トンネル】&#10;有形固定資産減価償却率"/>
        <xdr:cNvSpPr txBox="1"/>
      </xdr:nvSpPr>
      <xdr:spPr>
        <a:xfrm>
          <a:off x="2705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135907</xdr:rowOff>
    </xdr:from>
    <xdr:ext cx="405111" cy="259045"/>
    <xdr:sp macro="" textlink="">
      <xdr:nvSpPr>
        <xdr:cNvPr id="205" name="n_3mainValue【橋りょう・トンネル】&#10;有形固定資産減価償却率"/>
        <xdr:cNvSpPr txBox="1"/>
      </xdr:nvSpPr>
      <xdr:spPr>
        <a:xfrm>
          <a:off x="1816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108149</xdr:rowOff>
    </xdr:from>
    <xdr:ext cx="405111" cy="259045"/>
    <xdr:sp macro="" textlink="">
      <xdr:nvSpPr>
        <xdr:cNvPr id="206" name="n_4mainValue【橋りょう・トンネル】&#10;有形固定資産減価償却率"/>
        <xdr:cNvSpPr txBox="1"/>
      </xdr:nvSpPr>
      <xdr:spPr>
        <a:xfrm>
          <a:off x="927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9942</xdr:rowOff>
    </xdr:from>
    <xdr:to>
      <xdr:col>55</xdr:col>
      <xdr:colOff>50800</xdr:colOff>
      <xdr:row>64</xdr:row>
      <xdr:rowOff>111542</xdr:rowOff>
    </xdr:to>
    <xdr:sp macro="" textlink="">
      <xdr:nvSpPr>
        <xdr:cNvPr id="246" name="楕円 245"/>
        <xdr:cNvSpPr/>
      </xdr:nvSpPr>
      <xdr:spPr>
        <a:xfrm>
          <a:off x="10426700" y="109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96319</xdr:rowOff>
    </xdr:from>
    <xdr:ext cx="534377" cy="259045"/>
    <xdr:sp macro="" textlink="">
      <xdr:nvSpPr>
        <xdr:cNvPr id="247" name="【橋りょう・トンネル】&#10;一人当たり有形固定資産（償却資産）額該当値テキスト"/>
        <xdr:cNvSpPr txBox="1"/>
      </xdr:nvSpPr>
      <xdr:spPr>
        <a:xfrm>
          <a:off x="10515600" y="1089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13133</xdr:rowOff>
    </xdr:from>
    <xdr:to>
      <xdr:col>50</xdr:col>
      <xdr:colOff>165100</xdr:colOff>
      <xdr:row>64</xdr:row>
      <xdr:rowOff>114733</xdr:rowOff>
    </xdr:to>
    <xdr:sp macro="" textlink="">
      <xdr:nvSpPr>
        <xdr:cNvPr id="248" name="楕円 247"/>
        <xdr:cNvSpPr/>
      </xdr:nvSpPr>
      <xdr:spPr>
        <a:xfrm>
          <a:off x="9588500" y="109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60742</xdr:rowOff>
    </xdr:from>
    <xdr:to>
      <xdr:col>55</xdr:col>
      <xdr:colOff>0</xdr:colOff>
      <xdr:row>64</xdr:row>
      <xdr:rowOff>63933</xdr:rowOff>
    </xdr:to>
    <xdr:cxnSp macro="">
      <xdr:nvCxnSpPr>
        <xdr:cNvPr id="249" name="直線コネクタ 248"/>
        <xdr:cNvCxnSpPr/>
      </xdr:nvCxnSpPr>
      <xdr:spPr>
        <a:xfrm flipV="1">
          <a:off x="9639300" y="11033542"/>
          <a:ext cx="8382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14438</xdr:rowOff>
    </xdr:from>
    <xdr:to>
      <xdr:col>46</xdr:col>
      <xdr:colOff>38100</xdr:colOff>
      <xdr:row>64</xdr:row>
      <xdr:rowOff>116038</xdr:rowOff>
    </xdr:to>
    <xdr:sp macro="" textlink="">
      <xdr:nvSpPr>
        <xdr:cNvPr id="250" name="楕円 249"/>
        <xdr:cNvSpPr/>
      </xdr:nvSpPr>
      <xdr:spPr>
        <a:xfrm>
          <a:off x="8699500" y="109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63933</xdr:rowOff>
    </xdr:from>
    <xdr:to>
      <xdr:col>50</xdr:col>
      <xdr:colOff>114300</xdr:colOff>
      <xdr:row>64</xdr:row>
      <xdr:rowOff>65238</xdr:rowOff>
    </xdr:to>
    <xdr:cxnSp macro="">
      <xdr:nvCxnSpPr>
        <xdr:cNvPr id="251" name="直線コネクタ 250"/>
        <xdr:cNvCxnSpPr/>
      </xdr:nvCxnSpPr>
      <xdr:spPr>
        <a:xfrm flipV="1">
          <a:off x="8750300" y="11036733"/>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14581</xdr:rowOff>
    </xdr:from>
    <xdr:to>
      <xdr:col>41</xdr:col>
      <xdr:colOff>101600</xdr:colOff>
      <xdr:row>64</xdr:row>
      <xdr:rowOff>116181</xdr:rowOff>
    </xdr:to>
    <xdr:sp macro="" textlink="">
      <xdr:nvSpPr>
        <xdr:cNvPr id="252" name="楕円 251"/>
        <xdr:cNvSpPr/>
      </xdr:nvSpPr>
      <xdr:spPr>
        <a:xfrm>
          <a:off x="7810500" y="1098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65238</xdr:rowOff>
    </xdr:from>
    <xdr:to>
      <xdr:col>45</xdr:col>
      <xdr:colOff>177800</xdr:colOff>
      <xdr:row>64</xdr:row>
      <xdr:rowOff>65381</xdr:rowOff>
    </xdr:to>
    <xdr:cxnSp macro="">
      <xdr:nvCxnSpPr>
        <xdr:cNvPr id="253" name="直線コネクタ 252"/>
        <xdr:cNvCxnSpPr/>
      </xdr:nvCxnSpPr>
      <xdr:spPr>
        <a:xfrm flipV="1">
          <a:off x="7861300" y="11038038"/>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14829</xdr:rowOff>
    </xdr:from>
    <xdr:to>
      <xdr:col>36</xdr:col>
      <xdr:colOff>165100</xdr:colOff>
      <xdr:row>64</xdr:row>
      <xdr:rowOff>116429</xdr:rowOff>
    </xdr:to>
    <xdr:sp macro="" textlink="">
      <xdr:nvSpPr>
        <xdr:cNvPr id="254" name="楕円 253"/>
        <xdr:cNvSpPr/>
      </xdr:nvSpPr>
      <xdr:spPr>
        <a:xfrm>
          <a:off x="6921500" y="109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65381</xdr:rowOff>
    </xdr:from>
    <xdr:to>
      <xdr:col>41</xdr:col>
      <xdr:colOff>50800</xdr:colOff>
      <xdr:row>64</xdr:row>
      <xdr:rowOff>65629</xdr:rowOff>
    </xdr:to>
    <xdr:cxnSp macro="">
      <xdr:nvCxnSpPr>
        <xdr:cNvPr id="255" name="直線コネクタ 254"/>
        <xdr:cNvCxnSpPr/>
      </xdr:nvCxnSpPr>
      <xdr:spPr>
        <a:xfrm flipV="1">
          <a:off x="6972300" y="11038181"/>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105860</xdr:rowOff>
    </xdr:from>
    <xdr:ext cx="534377" cy="259045"/>
    <xdr:sp macro="" textlink="">
      <xdr:nvSpPr>
        <xdr:cNvPr id="260" name="n_1mainValue【橋りょう・トンネル】&#10;一人当たり有形固定資産（償却資産）額"/>
        <xdr:cNvSpPr txBox="1"/>
      </xdr:nvSpPr>
      <xdr:spPr>
        <a:xfrm>
          <a:off x="9359411" y="110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107165</xdr:rowOff>
    </xdr:from>
    <xdr:ext cx="534377" cy="259045"/>
    <xdr:sp macro="" textlink="">
      <xdr:nvSpPr>
        <xdr:cNvPr id="261" name="n_2mainValue【橋りょう・トンネル】&#10;一人当たり有形固定資産（償却資産）額"/>
        <xdr:cNvSpPr txBox="1"/>
      </xdr:nvSpPr>
      <xdr:spPr>
        <a:xfrm>
          <a:off x="8483111" y="1107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107308</xdr:rowOff>
    </xdr:from>
    <xdr:ext cx="534377" cy="259045"/>
    <xdr:sp macro="" textlink="">
      <xdr:nvSpPr>
        <xdr:cNvPr id="262" name="n_3mainValue【橋りょう・トンネル】&#10;一人当たり有形固定資産（償却資産）額"/>
        <xdr:cNvSpPr txBox="1"/>
      </xdr:nvSpPr>
      <xdr:spPr>
        <a:xfrm>
          <a:off x="7594111" y="1108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107556</xdr:rowOff>
    </xdr:from>
    <xdr:ext cx="534377" cy="259045"/>
    <xdr:sp macro="" textlink="">
      <xdr:nvSpPr>
        <xdr:cNvPr id="263" name="n_4mainValue【橋りょう・トンネル】&#10;一人当たり有形固定資産（償却資産）額"/>
        <xdr:cNvSpPr txBox="1"/>
      </xdr:nvSpPr>
      <xdr:spPr>
        <a:xfrm>
          <a:off x="6705111" y="1108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12064</xdr:rowOff>
    </xdr:from>
    <xdr:to>
      <xdr:col>24</xdr:col>
      <xdr:colOff>114300</xdr:colOff>
      <xdr:row>83</xdr:row>
      <xdr:rowOff>113664</xdr:rowOff>
    </xdr:to>
    <xdr:sp macro="" textlink="">
      <xdr:nvSpPr>
        <xdr:cNvPr id="304" name="楕円 303"/>
        <xdr:cNvSpPr/>
      </xdr:nvSpPr>
      <xdr:spPr>
        <a:xfrm>
          <a:off x="45847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161941</xdr:rowOff>
    </xdr:from>
    <xdr:ext cx="405111" cy="259045"/>
    <xdr:sp macro="" textlink="">
      <xdr:nvSpPr>
        <xdr:cNvPr id="305" name="【公営住宅】&#10;有形固定資産減価償却率該当値テキスト"/>
        <xdr:cNvSpPr txBox="1"/>
      </xdr:nvSpPr>
      <xdr:spPr>
        <a:xfrm>
          <a:off x="4673600"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29211</xdr:rowOff>
    </xdr:from>
    <xdr:to>
      <xdr:col>20</xdr:col>
      <xdr:colOff>38100</xdr:colOff>
      <xdr:row>83</xdr:row>
      <xdr:rowOff>130811</xdr:rowOff>
    </xdr:to>
    <xdr:sp macro="" textlink="">
      <xdr:nvSpPr>
        <xdr:cNvPr id="306" name="楕円 305"/>
        <xdr:cNvSpPr/>
      </xdr:nvSpPr>
      <xdr:spPr>
        <a:xfrm>
          <a:off x="3746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62864</xdr:rowOff>
    </xdr:from>
    <xdr:to>
      <xdr:col>24</xdr:col>
      <xdr:colOff>63500</xdr:colOff>
      <xdr:row>83</xdr:row>
      <xdr:rowOff>80011</xdr:rowOff>
    </xdr:to>
    <xdr:cxnSp macro="">
      <xdr:nvCxnSpPr>
        <xdr:cNvPr id="307" name="直線コネクタ 306"/>
        <xdr:cNvCxnSpPr/>
      </xdr:nvCxnSpPr>
      <xdr:spPr>
        <a:xfrm flipV="1">
          <a:off x="3797300" y="1429321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636</xdr:rowOff>
    </xdr:from>
    <xdr:to>
      <xdr:col>15</xdr:col>
      <xdr:colOff>101600</xdr:colOff>
      <xdr:row>83</xdr:row>
      <xdr:rowOff>102236</xdr:rowOff>
    </xdr:to>
    <xdr:sp macro="" textlink="">
      <xdr:nvSpPr>
        <xdr:cNvPr id="308" name="楕円 307"/>
        <xdr:cNvSpPr/>
      </xdr:nvSpPr>
      <xdr:spPr>
        <a:xfrm>
          <a:off x="2857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51436</xdr:rowOff>
    </xdr:from>
    <xdr:to>
      <xdr:col>19</xdr:col>
      <xdr:colOff>177800</xdr:colOff>
      <xdr:row>83</xdr:row>
      <xdr:rowOff>80011</xdr:rowOff>
    </xdr:to>
    <xdr:cxnSp macro="">
      <xdr:nvCxnSpPr>
        <xdr:cNvPr id="309" name="直線コネクタ 308"/>
        <xdr:cNvCxnSpPr/>
      </xdr:nvCxnSpPr>
      <xdr:spPr>
        <a:xfrm>
          <a:off x="2908300" y="142817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10" name="楕円 309"/>
        <xdr:cNvSpPr/>
      </xdr:nvSpPr>
      <xdr:spPr>
        <a:xfrm>
          <a:off x="196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51436</xdr:rowOff>
    </xdr:to>
    <xdr:cxnSp macro="">
      <xdr:nvCxnSpPr>
        <xdr:cNvPr id="311" name="直線コネクタ 310"/>
        <xdr:cNvCxnSpPr/>
      </xdr:nvCxnSpPr>
      <xdr:spPr>
        <a:xfrm>
          <a:off x="2019300" y="142570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128270</xdr:rowOff>
    </xdr:from>
    <xdr:to>
      <xdr:col>6</xdr:col>
      <xdr:colOff>38100</xdr:colOff>
      <xdr:row>83</xdr:row>
      <xdr:rowOff>58420</xdr:rowOff>
    </xdr:to>
    <xdr:sp macro="" textlink="">
      <xdr:nvSpPr>
        <xdr:cNvPr id="312" name="楕円 311"/>
        <xdr:cNvSpPr/>
      </xdr:nvSpPr>
      <xdr:spPr>
        <a:xfrm>
          <a:off x="1079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7620</xdr:rowOff>
    </xdr:from>
    <xdr:to>
      <xdr:col>10</xdr:col>
      <xdr:colOff>114300</xdr:colOff>
      <xdr:row>83</xdr:row>
      <xdr:rowOff>26670</xdr:rowOff>
    </xdr:to>
    <xdr:cxnSp macro="">
      <xdr:nvCxnSpPr>
        <xdr:cNvPr id="313" name="直線コネクタ 312"/>
        <xdr:cNvCxnSpPr/>
      </xdr:nvCxnSpPr>
      <xdr:spPr>
        <a:xfrm>
          <a:off x="1130300" y="14237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121938</xdr:rowOff>
    </xdr:from>
    <xdr:ext cx="405111" cy="259045"/>
    <xdr:sp macro="" textlink="">
      <xdr:nvSpPr>
        <xdr:cNvPr id="318" name="n_1mainValue【公営住宅】&#10;有形固定資産減価償却率"/>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93363</xdr:rowOff>
    </xdr:from>
    <xdr:ext cx="405111" cy="259045"/>
    <xdr:sp macro="" textlink="">
      <xdr:nvSpPr>
        <xdr:cNvPr id="319" name="n_2mainValue【公営住宅】&#10;有形固定資産減価償却率"/>
        <xdr:cNvSpPr txBox="1"/>
      </xdr:nvSpPr>
      <xdr:spPr>
        <a:xfrm>
          <a:off x="2705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20" name="n_3mainValue【公営住宅】&#10;有形固定資産減価償却率"/>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21" name="n_4mainValue【公営住宅】&#10;有形固定資産減価償却率"/>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50" name="【公営住宅】&#10;一人当たり面積平均値テキスト"/>
        <xdr:cNvSpPr txBox="1"/>
      </xdr:nvSpPr>
      <xdr:spPr>
        <a:xfrm>
          <a:off x="10515600" y="1453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65176</xdr:rowOff>
    </xdr:from>
    <xdr:to>
      <xdr:col>55</xdr:col>
      <xdr:colOff>50800</xdr:colOff>
      <xdr:row>84</xdr:row>
      <xdr:rowOff>166776</xdr:rowOff>
    </xdr:to>
    <xdr:sp macro="" textlink="">
      <xdr:nvSpPr>
        <xdr:cNvPr id="361" name="楕円 360"/>
        <xdr:cNvSpPr/>
      </xdr:nvSpPr>
      <xdr:spPr>
        <a:xfrm>
          <a:off x="10426700" y="1446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88053</xdr:rowOff>
    </xdr:from>
    <xdr:ext cx="469744" cy="259045"/>
    <xdr:sp macro="" textlink="">
      <xdr:nvSpPr>
        <xdr:cNvPr id="362" name="【公営住宅】&#10;一人当たり面積該当値テキスト"/>
        <xdr:cNvSpPr txBox="1"/>
      </xdr:nvSpPr>
      <xdr:spPr>
        <a:xfrm>
          <a:off x="10515600" y="143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68148</xdr:rowOff>
    </xdr:from>
    <xdr:to>
      <xdr:col>50</xdr:col>
      <xdr:colOff>165100</xdr:colOff>
      <xdr:row>84</xdr:row>
      <xdr:rowOff>169748</xdr:rowOff>
    </xdr:to>
    <xdr:sp macro="" textlink="">
      <xdr:nvSpPr>
        <xdr:cNvPr id="363" name="楕円 362"/>
        <xdr:cNvSpPr/>
      </xdr:nvSpPr>
      <xdr:spPr>
        <a:xfrm>
          <a:off x="9588500" y="1446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115976</xdr:rowOff>
    </xdr:from>
    <xdr:to>
      <xdr:col>55</xdr:col>
      <xdr:colOff>0</xdr:colOff>
      <xdr:row>84</xdr:row>
      <xdr:rowOff>118948</xdr:rowOff>
    </xdr:to>
    <xdr:cxnSp macro="">
      <xdr:nvCxnSpPr>
        <xdr:cNvPr id="364" name="直線コネクタ 363"/>
        <xdr:cNvCxnSpPr/>
      </xdr:nvCxnSpPr>
      <xdr:spPr>
        <a:xfrm flipV="1">
          <a:off x="9639300" y="14517776"/>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67081</xdr:rowOff>
    </xdr:from>
    <xdr:to>
      <xdr:col>46</xdr:col>
      <xdr:colOff>38100</xdr:colOff>
      <xdr:row>84</xdr:row>
      <xdr:rowOff>168681</xdr:rowOff>
    </xdr:to>
    <xdr:sp macro="" textlink="">
      <xdr:nvSpPr>
        <xdr:cNvPr id="365" name="楕円 364"/>
        <xdr:cNvSpPr/>
      </xdr:nvSpPr>
      <xdr:spPr>
        <a:xfrm>
          <a:off x="8699500" y="144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117881</xdr:rowOff>
    </xdr:from>
    <xdr:to>
      <xdr:col>50</xdr:col>
      <xdr:colOff>114300</xdr:colOff>
      <xdr:row>84</xdr:row>
      <xdr:rowOff>118948</xdr:rowOff>
    </xdr:to>
    <xdr:cxnSp macro="">
      <xdr:nvCxnSpPr>
        <xdr:cNvPr id="366" name="直線コネクタ 365"/>
        <xdr:cNvCxnSpPr/>
      </xdr:nvCxnSpPr>
      <xdr:spPr>
        <a:xfrm>
          <a:off x="8750300" y="1451968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66853</xdr:rowOff>
    </xdr:from>
    <xdr:to>
      <xdr:col>41</xdr:col>
      <xdr:colOff>101600</xdr:colOff>
      <xdr:row>84</xdr:row>
      <xdr:rowOff>168453</xdr:rowOff>
    </xdr:to>
    <xdr:sp macro="" textlink="">
      <xdr:nvSpPr>
        <xdr:cNvPr id="367" name="楕円 366"/>
        <xdr:cNvSpPr/>
      </xdr:nvSpPr>
      <xdr:spPr>
        <a:xfrm>
          <a:off x="7810500" y="1446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117653</xdr:rowOff>
    </xdr:from>
    <xdr:to>
      <xdr:col>45</xdr:col>
      <xdr:colOff>177800</xdr:colOff>
      <xdr:row>84</xdr:row>
      <xdr:rowOff>117881</xdr:rowOff>
    </xdr:to>
    <xdr:cxnSp macro="">
      <xdr:nvCxnSpPr>
        <xdr:cNvPr id="368" name="直線コネクタ 367"/>
        <xdr:cNvCxnSpPr/>
      </xdr:nvCxnSpPr>
      <xdr:spPr>
        <a:xfrm>
          <a:off x="7861300" y="1451945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52984</xdr:rowOff>
    </xdr:from>
    <xdr:to>
      <xdr:col>36</xdr:col>
      <xdr:colOff>165100</xdr:colOff>
      <xdr:row>84</xdr:row>
      <xdr:rowOff>154584</xdr:rowOff>
    </xdr:to>
    <xdr:sp macro="" textlink="">
      <xdr:nvSpPr>
        <xdr:cNvPr id="369" name="楕円 368"/>
        <xdr:cNvSpPr/>
      </xdr:nvSpPr>
      <xdr:spPr>
        <a:xfrm>
          <a:off x="6921500" y="1445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103784</xdr:rowOff>
    </xdr:from>
    <xdr:to>
      <xdr:col>41</xdr:col>
      <xdr:colOff>50800</xdr:colOff>
      <xdr:row>84</xdr:row>
      <xdr:rowOff>117653</xdr:rowOff>
    </xdr:to>
    <xdr:cxnSp macro="">
      <xdr:nvCxnSpPr>
        <xdr:cNvPr id="370" name="直線コネクタ 369"/>
        <xdr:cNvCxnSpPr/>
      </xdr:nvCxnSpPr>
      <xdr:spPr>
        <a:xfrm>
          <a:off x="6972300" y="14505584"/>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71" name="n_1aveValue【公営住宅】&#10;一人当たり面積"/>
        <xdr:cNvSpPr txBox="1"/>
      </xdr:nvSpPr>
      <xdr:spPr>
        <a:xfrm>
          <a:off x="9391727" y="1465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xdr:cNvSpPr txBox="1"/>
      </xdr:nvSpPr>
      <xdr:spPr>
        <a:xfrm>
          <a:off x="85154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xdr:cNvSpPr txBox="1"/>
      </xdr:nvSpPr>
      <xdr:spPr>
        <a:xfrm>
          <a:off x="6737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14825</xdr:rowOff>
    </xdr:from>
    <xdr:ext cx="469744" cy="259045"/>
    <xdr:sp macro="" textlink="">
      <xdr:nvSpPr>
        <xdr:cNvPr id="375" name="n_1mainValue【公営住宅】&#10;一人当たり面積"/>
        <xdr:cNvSpPr txBox="1"/>
      </xdr:nvSpPr>
      <xdr:spPr>
        <a:xfrm>
          <a:off x="9391727" y="1424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13758</xdr:rowOff>
    </xdr:from>
    <xdr:ext cx="469744" cy="259045"/>
    <xdr:sp macro="" textlink="">
      <xdr:nvSpPr>
        <xdr:cNvPr id="376" name="n_2mainValue【公営住宅】&#10;一人当たり面積"/>
        <xdr:cNvSpPr txBox="1"/>
      </xdr:nvSpPr>
      <xdr:spPr>
        <a:xfrm>
          <a:off x="8515427" y="1424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13530</xdr:rowOff>
    </xdr:from>
    <xdr:ext cx="469744" cy="259045"/>
    <xdr:sp macro="" textlink="">
      <xdr:nvSpPr>
        <xdr:cNvPr id="377" name="n_3mainValue【公営住宅】&#10;一人当たり面積"/>
        <xdr:cNvSpPr txBox="1"/>
      </xdr:nvSpPr>
      <xdr:spPr>
        <a:xfrm>
          <a:off x="7626427" y="1424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171111</xdr:rowOff>
    </xdr:from>
    <xdr:ext cx="469744" cy="259045"/>
    <xdr:sp macro="" textlink="">
      <xdr:nvSpPr>
        <xdr:cNvPr id="378" name="n_4mainValue【公営住宅】&#10;一人当たり面積"/>
        <xdr:cNvSpPr txBox="1"/>
      </xdr:nvSpPr>
      <xdr:spPr>
        <a:xfrm>
          <a:off x="6737427" y="1423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64787</xdr:rowOff>
    </xdr:from>
    <xdr:ext cx="405111" cy="259045"/>
    <xdr:sp macro="" textlink="">
      <xdr:nvSpPr>
        <xdr:cNvPr id="424" name="【認定こども園・幼稚園・保育所】&#10;有形固定資産減価償却率平均値テキスト"/>
        <xdr:cNvSpPr txBox="1"/>
      </xdr:nvSpPr>
      <xdr:spPr>
        <a:xfrm>
          <a:off x="16357600" y="623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17780</xdr:rowOff>
    </xdr:from>
    <xdr:to>
      <xdr:col>85</xdr:col>
      <xdr:colOff>177800</xdr:colOff>
      <xdr:row>35</xdr:row>
      <xdr:rowOff>119380</xdr:rowOff>
    </xdr:to>
    <xdr:sp macro="" textlink="">
      <xdr:nvSpPr>
        <xdr:cNvPr id="435" name="楕円 434"/>
        <xdr:cNvSpPr/>
      </xdr:nvSpPr>
      <xdr:spPr>
        <a:xfrm>
          <a:off x="16268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40657</xdr:rowOff>
    </xdr:from>
    <xdr:ext cx="405111" cy="259045"/>
    <xdr:sp macro="" textlink="">
      <xdr:nvSpPr>
        <xdr:cNvPr id="436" name="【認定こども園・幼稚園・保育所】&#10;有形固定資産減価償却率該当値テキスト"/>
        <xdr:cNvSpPr txBox="1"/>
      </xdr:nvSpPr>
      <xdr:spPr>
        <a:xfrm>
          <a:off x="16357600"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105410</xdr:rowOff>
    </xdr:from>
    <xdr:to>
      <xdr:col>81</xdr:col>
      <xdr:colOff>101600</xdr:colOff>
      <xdr:row>35</xdr:row>
      <xdr:rowOff>35560</xdr:rowOff>
    </xdr:to>
    <xdr:sp macro="" textlink="">
      <xdr:nvSpPr>
        <xdr:cNvPr id="437" name="楕円 436"/>
        <xdr:cNvSpPr/>
      </xdr:nvSpPr>
      <xdr:spPr>
        <a:xfrm>
          <a:off x="15430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156210</xdr:rowOff>
    </xdr:from>
    <xdr:to>
      <xdr:col>85</xdr:col>
      <xdr:colOff>127000</xdr:colOff>
      <xdr:row>35</xdr:row>
      <xdr:rowOff>68580</xdr:rowOff>
    </xdr:to>
    <xdr:cxnSp macro="">
      <xdr:nvCxnSpPr>
        <xdr:cNvPr id="438" name="直線コネクタ 437"/>
        <xdr:cNvCxnSpPr/>
      </xdr:nvCxnSpPr>
      <xdr:spPr>
        <a:xfrm>
          <a:off x="15481300" y="598551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21590</xdr:rowOff>
    </xdr:from>
    <xdr:to>
      <xdr:col>76</xdr:col>
      <xdr:colOff>165100</xdr:colOff>
      <xdr:row>34</xdr:row>
      <xdr:rowOff>123190</xdr:rowOff>
    </xdr:to>
    <xdr:sp macro="" textlink="">
      <xdr:nvSpPr>
        <xdr:cNvPr id="439" name="楕円 438"/>
        <xdr:cNvSpPr/>
      </xdr:nvSpPr>
      <xdr:spPr>
        <a:xfrm>
          <a:off x="14541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72390</xdr:rowOff>
    </xdr:from>
    <xdr:to>
      <xdr:col>81</xdr:col>
      <xdr:colOff>50800</xdr:colOff>
      <xdr:row>34</xdr:row>
      <xdr:rowOff>156210</xdr:rowOff>
    </xdr:to>
    <xdr:cxnSp macro="">
      <xdr:nvCxnSpPr>
        <xdr:cNvPr id="440" name="直線コネクタ 439"/>
        <xdr:cNvCxnSpPr/>
      </xdr:nvCxnSpPr>
      <xdr:spPr>
        <a:xfrm>
          <a:off x="14592300" y="590169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107315</xdr:rowOff>
    </xdr:from>
    <xdr:to>
      <xdr:col>72</xdr:col>
      <xdr:colOff>38100</xdr:colOff>
      <xdr:row>34</xdr:row>
      <xdr:rowOff>37465</xdr:rowOff>
    </xdr:to>
    <xdr:sp macro="" textlink="">
      <xdr:nvSpPr>
        <xdr:cNvPr id="441" name="楕円 440"/>
        <xdr:cNvSpPr/>
      </xdr:nvSpPr>
      <xdr:spPr>
        <a:xfrm>
          <a:off x="13652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158115</xdr:rowOff>
    </xdr:from>
    <xdr:to>
      <xdr:col>76</xdr:col>
      <xdr:colOff>114300</xdr:colOff>
      <xdr:row>34</xdr:row>
      <xdr:rowOff>72390</xdr:rowOff>
    </xdr:to>
    <xdr:cxnSp macro="">
      <xdr:nvCxnSpPr>
        <xdr:cNvPr id="442" name="直線コネクタ 441"/>
        <xdr:cNvCxnSpPr/>
      </xdr:nvCxnSpPr>
      <xdr:spPr>
        <a:xfrm>
          <a:off x="13703300" y="581596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21590</xdr:rowOff>
    </xdr:from>
    <xdr:to>
      <xdr:col>67</xdr:col>
      <xdr:colOff>101600</xdr:colOff>
      <xdr:row>33</xdr:row>
      <xdr:rowOff>123190</xdr:rowOff>
    </xdr:to>
    <xdr:sp macro="" textlink="">
      <xdr:nvSpPr>
        <xdr:cNvPr id="443" name="楕円 442"/>
        <xdr:cNvSpPr/>
      </xdr:nvSpPr>
      <xdr:spPr>
        <a:xfrm>
          <a:off x="12763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72390</xdr:rowOff>
    </xdr:from>
    <xdr:to>
      <xdr:col>71</xdr:col>
      <xdr:colOff>177800</xdr:colOff>
      <xdr:row>33</xdr:row>
      <xdr:rowOff>158115</xdr:rowOff>
    </xdr:to>
    <xdr:cxnSp macro="">
      <xdr:nvCxnSpPr>
        <xdr:cNvPr id="444" name="直線コネクタ 443"/>
        <xdr:cNvCxnSpPr/>
      </xdr:nvCxnSpPr>
      <xdr:spPr>
        <a:xfrm>
          <a:off x="12814300" y="573024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148607</xdr:rowOff>
    </xdr:from>
    <xdr:ext cx="405111" cy="259045"/>
    <xdr:sp macro="" textlink="">
      <xdr:nvSpPr>
        <xdr:cNvPr id="445" name="n_1aveValue【認定こども園・幼稚園・保育所】&#10;有形固定資産減価償却率"/>
        <xdr:cNvSpPr txBox="1"/>
      </xdr:nvSpPr>
      <xdr:spPr>
        <a:xfrm>
          <a:off x="15266044"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135272</xdr:rowOff>
    </xdr:from>
    <xdr:ext cx="405111" cy="259045"/>
    <xdr:sp macro="" textlink="">
      <xdr:nvSpPr>
        <xdr:cNvPr id="446" name="n_2aveValue【認定こども園・幼稚園・保育所】&#10;有形固定資産減価償却率"/>
        <xdr:cNvSpPr txBox="1"/>
      </xdr:nvSpPr>
      <xdr:spPr>
        <a:xfrm>
          <a:off x="14389744" y="63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110507</xdr:rowOff>
    </xdr:from>
    <xdr:ext cx="405111" cy="259045"/>
    <xdr:sp macro="" textlink="">
      <xdr:nvSpPr>
        <xdr:cNvPr id="447" name="n_3aveValue【認定こども園・幼稚園・保育所】&#10;有形固定資産減価償却率"/>
        <xdr:cNvSpPr txBox="1"/>
      </xdr:nvSpPr>
      <xdr:spPr>
        <a:xfrm>
          <a:off x="135007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97172</xdr:rowOff>
    </xdr:from>
    <xdr:ext cx="405111" cy="259045"/>
    <xdr:sp macro="" textlink="">
      <xdr:nvSpPr>
        <xdr:cNvPr id="448" name="n_4aveValue【認定こども園・幼稚園・保育所】&#10;有形固定資産減価償却率"/>
        <xdr:cNvSpPr txBox="1"/>
      </xdr:nvSpPr>
      <xdr:spPr>
        <a:xfrm>
          <a:off x="12611744"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52087</xdr:rowOff>
    </xdr:from>
    <xdr:ext cx="405111" cy="259045"/>
    <xdr:sp macro="" textlink="">
      <xdr:nvSpPr>
        <xdr:cNvPr id="449" name="n_1mainValue【認定こども園・幼稚園・保育所】&#10;有形固定資産減価償却率"/>
        <xdr:cNvSpPr txBox="1"/>
      </xdr:nvSpPr>
      <xdr:spPr>
        <a:xfrm>
          <a:off x="152660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139717</xdr:rowOff>
    </xdr:from>
    <xdr:ext cx="405111" cy="259045"/>
    <xdr:sp macro="" textlink="">
      <xdr:nvSpPr>
        <xdr:cNvPr id="450" name="n_2mainValue【認定こども園・幼稚園・保育所】&#10;有形固定資産減価償却率"/>
        <xdr:cNvSpPr txBox="1"/>
      </xdr:nvSpPr>
      <xdr:spPr>
        <a:xfrm>
          <a:off x="14389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53992</xdr:rowOff>
    </xdr:from>
    <xdr:ext cx="405111" cy="259045"/>
    <xdr:sp macro="" textlink="">
      <xdr:nvSpPr>
        <xdr:cNvPr id="451" name="n_3mainValue【認定こども園・幼稚園・保育所】&#10;有形固定資産減価償却率"/>
        <xdr:cNvSpPr txBox="1"/>
      </xdr:nvSpPr>
      <xdr:spPr>
        <a:xfrm>
          <a:off x="13500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139717</xdr:rowOff>
    </xdr:from>
    <xdr:ext cx="405111" cy="259045"/>
    <xdr:sp macro="" textlink="">
      <xdr:nvSpPr>
        <xdr:cNvPr id="452" name="n_4mainValue【認定こども園・幼稚園・保育所】&#10;有形固定資産減価償却率"/>
        <xdr:cNvSpPr txBox="1"/>
      </xdr:nvSpPr>
      <xdr:spPr>
        <a:xfrm>
          <a:off x="12611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72644</xdr:rowOff>
    </xdr:from>
    <xdr:to>
      <xdr:col>116</xdr:col>
      <xdr:colOff>114300</xdr:colOff>
      <xdr:row>35</xdr:row>
      <xdr:rowOff>2794</xdr:rowOff>
    </xdr:to>
    <xdr:sp macro="" textlink="">
      <xdr:nvSpPr>
        <xdr:cNvPr id="492" name="楕円 491"/>
        <xdr:cNvSpPr/>
      </xdr:nvSpPr>
      <xdr:spPr>
        <a:xfrm>
          <a:off x="22110700" y="59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25671</xdr:rowOff>
    </xdr:from>
    <xdr:ext cx="469744" cy="259045"/>
    <xdr:sp macro="" textlink="">
      <xdr:nvSpPr>
        <xdr:cNvPr id="493" name="【認定こども園・幼稚園・保育所】&#10;一人当たり面積該当値テキスト"/>
        <xdr:cNvSpPr txBox="1"/>
      </xdr:nvSpPr>
      <xdr:spPr>
        <a:xfrm>
          <a:off x="22199600" y="585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100076</xdr:rowOff>
    </xdr:from>
    <xdr:to>
      <xdr:col>112</xdr:col>
      <xdr:colOff>38100</xdr:colOff>
      <xdr:row>35</xdr:row>
      <xdr:rowOff>30226</xdr:rowOff>
    </xdr:to>
    <xdr:sp macro="" textlink="">
      <xdr:nvSpPr>
        <xdr:cNvPr id="494" name="楕円 493"/>
        <xdr:cNvSpPr/>
      </xdr:nvSpPr>
      <xdr:spPr>
        <a:xfrm>
          <a:off x="21272500" y="59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123444</xdr:rowOff>
    </xdr:from>
    <xdr:to>
      <xdr:col>116</xdr:col>
      <xdr:colOff>63500</xdr:colOff>
      <xdr:row>34</xdr:row>
      <xdr:rowOff>150876</xdr:rowOff>
    </xdr:to>
    <xdr:cxnSp macro="">
      <xdr:nvCxnSpPr>
        <xdr:cNvPr id="495" name="直線コネクタ 494"/>
        <xdr:cNvCxnSpPr/>
      </xdr:nvCxnSpPr>
      <xdr:spPr>
        <a:xfrm flipV="1">
          <a:off x="21323300" y="59527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125984</xdr:rowOff>
    </xdr:from>
    <xdr:to>
      <xdr:col>107</xdr:col>
      <xdr:colOff>101600</xdr:colOff>
      <xdr:row>35</xdr:row>
      <xdr:rowOff>56134</xdr:rowOff>
    </xdr:to>
    <xdr:sp macro="" textlink="">
      <xdr:nvSpPr>
        <xdr:cNvPr id="496" name="楕円 495"/>
        <xdr:cNvSpPr/>
      </xdr:nvSpPr>
      <xdr:spPr>
        <a:xfrm>
          <a:off x="203835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150876</xdr:rowOff>
    </xdr:from>
    <xdr:to>
      <xdr:col>111</xdr:col>
      <xdr:colOff>177800</xdr:colOff>
      <xdr:row>35</xdr:row>
      <xdr:rowOff>5334</xdr:rowOff>
    </xdr:to>
    <xdr:cxnSp macro="">
      <xdr:nvCxnSpPr>
        <xdr:cNvPr id="497" name="直線コネクタ 496"/>
        <xdr:cNvCxnSpPr/>
      </xdr:nvCxnSpPr>
      <xdr:spPr>
        <a:xfrm flipV="1">
          <a:off x="20434300" y="5980176"/>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141986</xdr:rowOff>
    </xdr:from>
    <xdr:to>
      <xdr:col>102</xdr:col>
      <xdr:colOff>165100</xdr:colOff>
      <xdr:row>35</xdr:row>
      <xdr:rowOff>72136</xdr:rowOff>
    </xdr:to>
    <xdr:sp macro="" textlink="">
      <xdr:nvSpPr>
        <xdr:cNvPr id="498" name="楕円 497"/>
        <xdr:cNvSpPr/>
      </xdr:nvSpPr>
      <xdr:spPr>
        <a:xfrm>
          <a:off x="19494500" y="5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5334</xdr:rowOff>
    </xdr:from>
    <xdr:to>
      <xdr:col>107</xdr:col>
      <xdr:colOff>50800</xdr:colOff>
      <xdr:row>35</xdr:row>
      <xdr:rowOff>21336</xdr:rowOff>
    </xdr:to>
    <xdr:cxnSp macro="">
      <xdr:nvCxnSpPr>
        <xdr:cNvPr id="499" name="直線コネクタ 498"/>
        <xdr:cNvCxnSpPr/>
      </xdr:nvCxnSpPr>
      <xdr:spPr>
        <a:xfrm flipV="1">
          <a:off x="19545300" y="600608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169418</xdr:rowOff>
    </xdr:from>
    <xdr:to>
      <xdr:col>98</xdr:col>
      <xdr:colOff>38100</xdr:colOff>
      <xdr:row>35</xdr:row>
      <xdr:rowOff>99568</xdr:rowOff>
    </xdr:to>
    <xdr:sp macro="" textlink="">
      <xdr:nvSpPr>
        <xdr:cNvPr id="500" name="楕円 499"/>
        <xdr:cNvSpPr/>
      </xdr:nvSpPr>
      <xdr:spPr>
        <a:xfrm>
          <a:off x="18605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21336</xdr:rowOff>
    </xdr:from>
    <xdr:to>
      <xdr:col>102</xdr:col>
      <xdr:colOff>114300</xdr:colOff>
      <xdr:row>35</xdr:row>
      <xdr:rowOff>48768</xdr:rowOff>
    </xdr:to>
    <xdr:cxnSp macro="">
      <xdr:nvCxnSpPr>
        <xdr:cNvPr id="501" name="直線コネクタ 500"/>
        <xdr:cNvCxnSpPr/>
      </xdr:nvCxnSpPr>
      <xdr:spPr>
        <a:xfrm flipV="1">
          <a:off x="18656300" y="602208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2" name="n_1aveValue【認定こども園・幼稚園・保育所】&#10;一人当たり面積"/>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3" name="n_2aveValue【認定こども園・幼稚園・保育所】&#10;一人当たり面積"/>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504" name="n_3aveValue【認定こども園・幼稚園・保育所】&#10;一人当たり面積"/>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505" name="n_4aveValue【認定こども園・幼稚園・保育所】&#10;一人当たり面積"/>
        <xdr:cNvSpPr txBox="1"/>
      </xdr:nvSpPr>
      <xdr:spPr>
        <a:xfrm>
          <a:off x="18421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46753</xdr:rowOff>
    </xdr:from>
    <xdr:ext cx="469744" cy="259045"/>
    <xdr:sp macro="" textlink="">
      <xdr:nvSpPr>
        <xdr:cNvPr id="506" name="n_1mainValue【認定こども園・幼稚園・保育所】&#10;一人当たり面積"/>
        <xdr:cNvSpPr txBox="1"/>
      </xdr:nvSpPr>
      <xdr:spPr>
        <a:xfrm>
          <a:off x="21075727" y="570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72661</xdr:rowOff>
    </xdr:from>
    <xdr:ext cx="469744" cy="259045"/>
    <xdr:sp macro="" textlink="">
      <xdr:nvSpPr>
        <xdr:cNvPr id="507" name="n_2mainValue【認定こども園・幼稚園・保育所】&#10;一人当たり面積"/>
        <xdr:cNvSpPr txBox="1"/>
      </xdr:nvSpPr>
      <xdr:spPr>
        <a:xfrm>
          <a:off x="20199427" y="573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88663</xdr:rowOff>
    </xdr:from>
    <xdr:ext cx="469744" cy="259045"/>
    <xdr:sp macro="" textlink="">
      <xdr:nvSpPr>
        <xdr:cNvPr id="508" name="n_3mainValue【認定こども園・幼稚園・保育所】&#10;一人当たり面積"/>
        <xdr:cNvSpPr txBox="1"/>
      </xdr:nvSpPr>
      <xdr:spPr>
        <a:xfrm>
          <a:off x="19310427" y="574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116095</xdr:rowOff>
    </xdr:from>
    <xdr:ext cx="469744" cy="259045"/>
    <xdr:sp macro="" textlink="">
      <xdr:nvSpPr>
        <xdr:cNvPr id="509" name="n_4mainValue【認定こども園・幼稚園・保育所】&#10;一人当たり面積"/>
        <xdr:cNvSpPr txBox="1"/>
      </xdr:nvSpPr>
      <xdr:spPr>
        <a:xfrm>
          <a:off x="18421427" y="577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78740</xdr:rowOff>
    </xdr:from>
    <xdr:to>
      <xdr:col>85</xdr:col>
      <xdr:colOff>177800</xdr:colOff>
      <xdr:row>62</xdr:row>
      <xdr:rowOff>8890</xdr:rowOff>
    </xdr:to>
    <xdr:sp macro="" textlink="">
      <xdr:nvSpPr>
        <xdr:cNvPr id="550" name="楕円 549"/>
        <xdr:cNvSpPr/>
      </xdr:nvSpPr>
      <xdr:spPr>
        <a:xfrm>
          <a:off x="16268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57167</xdr:rowOff>
    </xdr:from>
    <xdr:ext cx="405111" cy="259045"/>
    <xdr:sp macro="" textlink="">
      <xdr:nvSpPr>
        <xdr:cNvPr id="551" name="【学校施設】&#10;有形固定資産減価償却率該当値テキスト"/>
        <xdr:cNvSpPr txBox="1"/>
      </xdr:nvSpPr>
      <xdr:spPr>
        <a:xfrm>
          <a:off x="1635760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61595</xdr:rowOff>
    </xdr:from>
    <xdr:to>
      <xdr:col>81</xdr:col>
      <xdr:colOff>101600</xdr:colOff>
      <xdr:row>61</xdr:row>
      <xdr:rowOff>163195</xdr:rowOff>
    </xdr:to>
    <xdr:sp macro="" textlink="">
      <xdr:nvSpPr>
        <xdr:cNvPr id="552" name="楕円 551"/>
        <xdr:cNvSpPr/>
      </xdr:nvSpPr>
      <xdr:spPr>
        <a:xfrm>
          <a:off x="15430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112395</xdr:rowOff>
    </xdr:from>
    <xdr:to>
      <xdr:col>85</xdr:col>
      <xdr:colOff>127000</xdr:colOff>
      <xdr:row>61</xdr:row>
      <xdr:rowOff>129540</xdr:rowOff>
    </xdr:to>
    <xdr:cxnSp macro="">
      <xdr:nvCxnSpPr>
        <xdr:cNvPr id="553" name="直線コネクタ 552"/>
        <xdr:cNvCxnSpPr/>
      </xdr:nvCxnSpPr>
      <xdr:spPr>
        <a:xfrm>
          <a:off x="15481300" y="105708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55880</xdr:rowOff>
    </xdr:from>
    <xdr:to>
      <xdr:col>76</xdr:col>
      <xdr:colOff>165100</xdr:colOff>
      <xdr:row>61</xdr:row>
      <xdr:rowOff>157480</xdr:rowOff>
    </xdr:to>
    <xdr:sp macro="" textlink="">
      <xdr:nvSpPr>
        <xdr:cNvPr id="554" name="楕円 553"/>
        <xdr:cNvSpPr/>
      </xdr:nvSpPr>
      <xdr:spPr>
        <a:xfrm>
          <a:off x="14541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106680</xdr:rowOff>
    </xdr:from>
    <xdr:to>
      <xdr:col>81</xdr:col>
      <xdr:colOff>50800</xdr:colOff>
      <xdr:row>61</xdr:row>
      <xdr:rowOff>112395</xdr:rowOff>
    </xdr:to>
    <xdr:cxnSp macro="">
      <xdr:nvCxnSpPr>
        <xdr:cNvPr id="555" name="直線コネクタ 554"/>
        <xdr:cNvCxnSpPr/>
      </xdr:nvCxnSpPr>
      <xdr:spPr>
        <a:xfrm>
          <a:off x="14592300" y="105651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46355</xdr:rowOff>
    </xdr:from>
    <xdr:to>
      <xdr:col>72</xdr:col>
      <xdr:colOff>38100</xdr:colOff>
      <xdr:row>61</xdr:row>
      <xdr:rowOff>147955</xdr:rowOff>
    </xdr:to>
    <xdr:sp macro="" textlink="">
      <xdr:nvSpPr>
        <xdr:cNvPr id="556" name="楕円 555"/>
        <xdr:cNvSpPr/>
      </xdr:nvSpPr>
      <xdr:spPr>
        <a:xfrm>
          <a:off x="13652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97155</xdr:rowOff>
    </xdr:from>
    <xdr:to>
      <xdr:col>76</xdr:col>
      <xdr:colOff>114300</xdr:colOff>
      <xdr:row>61</xdr:row>
      <xdr:rowOff>106680</xdr:rowOff>
    </xdr:to>
    <xdr:cxnSp macro="">
      <xdr:nvCxnSpPr>
        <xdr:cNvPr id="557" name="直線コネクタ 556"/>
        <xdr:cNvCxnSpPr/>
      </xdr:nvCxnSpPr>
      <xdr:spPr>
        <a:xfrm>
          <a:off x="13703300" y="105556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34925</xdr:rowOff>
    </xdr:from>
    <xdr:to>
      <xdr:col>67</xdr:col>
      <xdr:colOff>101600</xdr:colOff>
      <xdr:row>61</xdr:row>
      <xdr:rowOff>136525</xdr:rowOff>
    </xdr:to>
    <xdr:sp macro="" textlink="">
      <xdr:nvSpPr>
        <xdr:cNvPr id="558" name="楕円 557"/>
        <xdr:cNvSpPr/>
      </xdr:nvSpPr>
      <xdr:spPr>
        <a:xfrm>
          <a:off x="12763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85725</xdr:rowOff>
    </xdr:from>
    <xdr:to>
      <xdr:col>71</xdr:col>
      <xdr:colOff>177800</xdr:colOff>
      <xdr:row>61</xdr:row>
      <xdr:rowOff>97155</xdr:rowOff>
    </xdr:to>
    <xdr:cxnSp macro="">
      <xdr:nvCxnSpPr>
        <xdr:cNvPr id="559" name="直線コネクタ 558"/>
        <xdr:cNvCxnSpPr/>
      </xdr:nvCxnSpPr>
      <xdr:spPr>
        <a:xfrm>
          <a:off x="12814300" y="105441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154322</xdr:rowOff>
    </xdr:from>
    <xdr:ext cx="405111" cy="259045"/>
    <xdr:sp macro="" textlink="">
      <xdr:nvSpPr>
        <xdr:cNvPr id="564" name="n_1mainValue【学校施設】&#10;有形固定資産減価償却率"/>
        <xdr:cNvSpPr txBox="1"/>
      </xdr:nvSpPr>
      <xdr:spPr>
        <a:xfrm>
          <a:off x="152660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148607</xdr:rowOff>
    </xdr:from>
    <xdr:ext cx="405111" cy="259045"/>
    <xdr:sp macro="" textlink="">
      <xdr:nvSpPr>
        <xdr:cNvPr id="565" name="n_2mainValue【学校施設】&#10;有形固定資産減価償却率"/>
        <xdr:cNvSpPr txBox="1"/>
      </xdr:nvSpPr>
      <xdr:spPr>
        <a:xfrm>
          <a:off x="14389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139082</xdr:rowOff>
    </xdr:from>
    <xdr:ext cx="405111" cy="259045"/>
    <xdr:sp macro="" textlink="">
      <xdr:nvSpPr>
        <xdr:cNvPr id="566" name="n_3mainValue【学校施設】&#10;有形固定資産減価償却率"/>
        <xdr:cNvSpPr txBox="1"/>
      </xdr:nvSpPr>
      <xdr:spPr>
        <a:xfrm>
          <a:off x="13500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127652</xdr:rowOff>
    </xdr:from>
    <xdr:ext cx="405111" cy="259045"/>
    <xdr:sp macro="" textlink="">
      <xdr:nvSpPr>
        <xdr:cNvPr id="567" name="n_4mainValue【学校施設】&#10;有形固定資産減価償却率"/>
        <xdr:cNvSpPr txBox="1"/>
      </xdr:nvSpPr>
      <xdr:spPr>
        <a:xfrm>
          <a:off x="12611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139776</xdr:rowOff>
    </xdr:from>
    <xdr:to>
      <xdr:col>116</xdr:col>
      <xdr:colOff>114300</xdr:colOff>
      <xdr:row>63</xdr:row>
      <xdr:rowOff>69926</xdr:rowOff>
    </xdr:to>
    <xdr:sp macro="" textlink="">
      <xdr:nvSpPr>
        <xdr:cNvPr id="607" name="楕円 606"/>
        <xdr:cNvSpPr/>
      </xdr:nvSpPr>
      <xdr:spPr>
        <a:xfrm>
          <a:off x="22110700" y="107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71416</xdr:rowOff>
    </xdr:from>
    <xdr:ext cx="469744" cy="259045"/>
    <xdr:sp macro="" textlink="">
      <xdr:nvSpPr>
        <xdr:cNvPr id="608" name="【学校施設】&#10;一人当たり面積該当値テキスト"/>
        <xdr:cNvSpPr txBox="1"/>
      </xdr:nvSpPr>
      <xdr:spPr>
        <a:xfrm>
          <a:off x="22199600" y="1070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144500</xdr:rowOff>
    </xdr:from>
    <xdr:to>
      <xdr:col>112</xdr:col>
      <xdr:colOff>38100</xdr:colOff>
      <xdr:row>63</xdr:row>
      <xdr:rowOff>74650</xdr:rowOff>
    </xdr:to>
    <xdr:sp macro="" textlink="">
      <xdr:nvSpPr>
        <xdr:cNvPr id="609" name="楕円 608"/>
        <xdr:cNvSpPr/>
      </xdr:nvSpPr>
      <xdr:spPr>
        <a:xfrm>
          <a:off x="21272500" y="107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19126</xdr:rowOff>
    </xdr:from>
    <xdr:to>
      <xdr:col>116</xdr:col>
      <xdr:colOff>63500</xdr:colOff>
      <xdr:row>63</xdr:row>
      <xdr:rowOff>23850</xdr:rowOff>
    </xdr:to>
    <xdr:cxnSp macro="">
      <xdr:nvCxnSpPr>
        <xdr:cNvPr id="610" name="直線コネクタ 609"/>
        <xdr:cNvCxnSpPr/>
      </xdr:nvCxnSpPr>
      <xdr:spPr>
        <a:xfrm flipV="1">
          <a:off x="21323300" y="10820476"/>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149072</xdr:rowOff>
    </xdr:from>
    <xdr:to>
      <xdr:col>107</xdr:col>
      <xdr:colOff>101600</xdr:colOff>
      <xdr:row>63</xdr:row>
      <xdr:rowOff>79222</xdr:rowOff>
    </xdr:to>
    <xdr:sp macro="" textlink="">
      <xdr:nvSpPr>
        <xdr:cNvPr id="611" name="楕円 610"/>
        <xdr:cNvSpPr/>
      </xdr:nvSpPr>
      <xdr:spPr>
        <a:xfrm>
          <a:off x="20383500" y="1077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23850</xdr:rowOff>
    </xdr:from>
    <xdr:to>
      <xdr:col>111</xdr:col>
      <xdr:colOff>177800</xdr:colOff>
      <xdr:row>63</xdr:row>
      <xdr:rowOff>28422</xdr:rowOff>
    </xdr:to>
    <xdr:cxnSp macro="">
      <xdr:nvCxnSpPr>
        <xdr:cNvPr id="612" name="直線コネクタ 611"/>
        <xdr:cNvCxnSpPr/>
      </xdr:nvCxnSpPr>
      <xdr:spPr>
        <a:xfrm flipV="1">
          <a:off x="20434300" y="10825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151968</xdr:rowOff>
    </xdr:from>
    <xdr:to>
      <xdr:col>102</xdr:col>
      <xdr:colOff>165100</xdr:colOff>
      <xdr:row>63</xdr:row>
      <xdr:rowOff>82118</xdr:rowOff>
    </xdr:to>
    <xdr:sp macro="" textlink="">
      <xdr:nvSpPr>
        <xdr:cNvPr id="613" name="楕円 612"/>
        <xdr:cNvSpPr/>
      </xdr:nvSpPr>
      <xdr:spPr>
        <a:xfrm>
          <a:off x="19494500" y="1078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28422</xdr:rowOff>
    </xdr:from>
    <xdr:to>
      <xdr:col>107</xdr:col>
      <xdr:colOff>50800</xdr:colOff>
      <xdr:row>63</xdr:row>
      <xdr:rowOff>31318</xdr:rowOff>
    </xdr:to>
    <xdr:cxnSp macro="">
      <xdr:nvCxnSpPr>
        <xdr:cNvPr id="614" name="直線コネクタ 613"/>
        <xdr:cNvCxnSpPr/>
      </xdr:nvCxnSpPr>
      <xdr:spPr>
        <a:xfrm flipV="1">
          <a:off x="19545300" y="10829772"/>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156921</xdr:rowOff>
    </xdr:from>
    <xdr:to>
      <xdr:col>98</xdr:col>
      <xdr:colOff>38100</xdr:colOff>
      <xdr:row>63</xdr:row>
      <xdr:rowOff>87071</xdr:rowOff>
    </xdr:to>
    <xdr:sp macro="" textlink="">
      <xdr:nvSpPr>
        <xdr:cNvPr id="615" name="楕円 614"/>
        <xdr:cNvSpPr/>
      </xdr:nvSpPr>
      <xdr:spPr>
        <a:xfrm>
          <a:off x="18605500" y="1078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31318</xdr:rowOff>
    </xdr:from>
    <xdr:to>
      <xdr:col>102</xdr:col>
      <xdr:colOff>114300</xdr:colOff>
      <xdr:row>63</xdr:row>
      <xdr:rowOff>36271</xdr:rowOff>
    </xdr:to>
    <xdr:cxnSp macro="">
      <xdr:nvCxnSpPr>
        <xdr:cNvPr id="616" name="直線コネクタ 615"/>
        <xdr:cNvCxnSpPr/>
      </xdr:nvCxnSpPr>
      <xdr:spPr>
        <a:xfrm flipV="1">
          <a:off x="18656300" y="1083266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7" name="n_1aveValue【学校施設】&#10;一人当たり面積"/>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8" name="n_2aveValue【学校施設】&#10;一人当たり面積"/>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9" name="n_3aveValue【学校施設】&#10;一人当たり面積"/>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0" name="n_4aveValue【学校施設】&#10;一人当たり面積"/>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65777</xdr:rowOff>
    </xdr:from>
    <xdr:ext cx="469744" cy="259045"/>
    <xdr:sp macro="" textlink="">
      <xdr:nvSpPr>
        <xdr:cNvPr id="621" name="n_1mainValue【学校施設】&#10;一人当たり面積"/>
        <xdr:cNvSpPr txBox="1"/>
      </xdr:nvSpPr>
      <xdr:spPr>
        <a:xfrm>
          <a:off x="21075727" y="1086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70349</xdr:rowOff>
    </xdr:from>
    <xdr:ext cx="469744" cy="259045"/>
    <xdr:sp macro="" textlink="">
      <xdr:nvSpPr>
        <xdr:cNvPr id="622" name="n_2mainValue【学校施設】&#10;一人当たり面積"/>
        <xdr:cNvSpPr txBox="1"/>
      </xdr:nvSpPr>
      <xdr:spPr>
        <a:xfrm>
          <a:off x="20199427" y="1087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73245</xdr:rowOff>
    </xdr:from>
    <xdr:ext cx="469744" cy="259045"/>
    <xdr:sp macro="" textlink="">
      <xdr:nvSpPr>
        <xdr:cNvPr id="623" name="n_3mainValue【学校施設】&#10;一人当たり面積"/>
        <xdr:cNvSpPr txBox="1"/>
      </xdr:nvSpPr>
      <xdr:spPr>
        <a:xfrm>
          <a:off x="19310427" y="1087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78198</xdr:rowOff>
    </xdr:from>
    <xdr:ext cx="469744" cy="259045"/>
    <xdr:sp macro="" textlink="">
      <xdr:nvSpPr>
        <xdr:cNvPr id="624" name="n_4mainValue【学校施設】&#10;一人当たり面積"/>
        <xdr:cNvSpPr txBox="1"/>
      </xdr:nvSpPr>
      <xdr:spPr>
        <a:xfrm>
          <a:off x="18421427" y="108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78395</xdr:rowOff>
    </xdr:from>
    <xdr:ext cx="405111" cy="259045"/>
    <xdr:sp macro="" textlink="">
      <xdr:nvSpPr>
        <xdr:cNvPr id="655" name="【児童館】&#10;有形固定資産減価償却率平均値テキスト"/>
        <xdr:cNvSpPr txBox="1"/>
      </xdr:nvSpPr>
      <xdr:spPr>
        <a:xfrm>
          <a:off x="16357600" y="1448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60" name="フローチャート: 判断 659"/>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666" name="楕円 665"/>
        <xdr:cNvSpPr/>
      </xdr:nvSpPr>
      <xdr:spPr>
        <a:xfrm>
          <a:off x="162687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134275</xdr:rowOff>
    </xdr:from>
    <xdr:ext cx="405111" cy="259045"/>
    <xdr:sp macro="" textlink="">
      <xdr:nvSpPr>
        <xdr:cNvPr id="667" name="【児童館】&#10;有形固定資産減価償却率該当値テキスト"/>
        <xdr:cNvSpPr txBox="1"/>
      </xdr:nvSpPr>
      <xdr:spPr>
        <a:xfrm>
          <a:off x="16357600" y="14193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64044</xdr:rowOff>
    </xdr:from>
    <xdr:to>
      <xdr:col>81</xdr:col>
      <xdr:colOff>101600</xdr:colOff>
      <xdr:row>83</xdr:row>
      <xdr:rowOff>165644</xdr:rowOff>
    </xdr:to>
    <xdr:sp macro="" textlink="">
      <xdr:nvSpPr>
        <xdr:cNvPr id="668" name="楕円 667"/>
        <xdr:cNvSpPr/>
      </xdr:nvSpPr>
      <xdr:spPr>
        <a:xfrm>
          <a:off x="15430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114844</xdr:rowOff>
    </xdr:from>
    <xdr:to>
      <xdr:col>85</xdr:col>
      <xdr:colOff>127000</xdr:colOff>
      <xdr:row>83</xdr:row>
      <xdr:rowOff>162198</xdr:rowOff>
    </xdr:to>
    <xdr:cxnSp macro="">
      <xdr:nvCxnSpPr>
        <xdr:cNvPr id="669" name="直線コネクタ 668"/>
        <xdr:cNvCxnSpPr/>
      </xdr:nvCxnSpPr>
      <xdr:spPr>
        <a:xfrm>
          <a:off x="15481300" y="14345194"/>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xdr:rowOff>
    </xdr:from>
    <xdr:to>
      <xdr:col>76</xdr:col>
      <xdr:colOff>165100</xdr:colOff>
      <xdr:row>83</xdr:row>
      <xdr:rowOff>116658</xdr:rowOff>
    </xdr:to>
    <xdr:sp macro="" textlink="">
      <xdr:nvSpPr>
        <xdr:cNvPr id="670" name="楕円 669"/>
        <xdr:cNvSpPr/>
      </xdr:nvSpPr>
      <xdr:spPr>
        <a:xfrm>
          <a:off x="14541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65858</xdr:rowOff>
    </xdr:from>
    <xdr:to>
      <xdr:col>81</xdr:col>
      <xdr:colOff>50800</xdr:colOff>
      <xdr:row>83</xdr:row>
      <xdr:rowOff>114844</xdr:rowOff>
    </xdr:to>
    <xdr:cxnSp macro="">
      <xdr:nvCxnSpPr>
        <xdr:cNvPr id="671" name="直線コネクタ 670"/>
        <xdr:cNvCxnSpPr/>
      </xdr:nvCxnSpPr>
      <xdr:spPr>
        <a:xfrm>
          <a:off x="14592300" y="142962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137523</xdr:rowOff>
    </xdr:from>
    <xdr:to>
      <xdr:col>72</xdr:col>
      <xdr:colOff>38100</xdr:colOff>
      <xdr:row>83</xdr:row>
      <xdr:rowOff>67673</xdr:rowOff>
    </xdr:to>
    <xdr:sp macro="" textlink="">
      <xdr:nvSpPr>
        <xdr:cNvPr id="672" name="楕円 671"/>
        <xdr:cNvSpPr/>
      </xdr:nvSpPr>
      <xdr:spPr>
        <a:xfrm>
          <a:off x="13652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16873</xdr:rowOff>
    </xdr:from>
    <xdr:to>
      <xdr:col>76</xdr:col>
      <xdr:colOff>114300</xdr:colOff>
      <xdr:row>83</xdr:row>
      <xdr:rowOff>65858</xdr:rowOff>
    </xdr:to>
    <xdr:cxnSp macro="">
      <xdr:nvCxnSpPr>
        <xdr:cNvPr id="673" name="直線コネクタ 672"/>
        <xdr:cNvCxnSpPr/>
      </xdr:nvCxnSpPr>
      <xdr:spPr>
        <a:xfrm>
          <a:off x="13703300" y="1424722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90170</xdr:rowOff>
    </xdr:from>
    <xdr:to>
      <xdr:col>67</xdr:col>
      <xdr:colOff>101600</xdr:colOff>
      <xdr:row>83</xdr:row>
      <xdr:rowOff>20320</xdr:rowOff>
    </xdr:to>
    <xdr:sp macro="" textlink="">
      <xdr:nvSpPr>
        <xdr:cNvPr id="674" name="楕円 673"/>
        <xdr:cNvSpPr/>
      </xdr:nvSpPr>
      <xdr:spPr>
        <a:xfrm>
          <a:off x="12763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140970</xdr:rowOff>
    </xdr:from>
    <xdr:to>
      <xdr:col>71</xdr:col>
      <xdr:colOff>177800</xdr:colOff>
      <xdr:row>83</xdr:row>
      <xdr:rowOff>16873</xdr:rowOff>
    </xdr:to>
    <xdr:cxnSp macro="">
      <xdr:nvCxnSpPr>
        <xdr:cNvPr id="675" name="直線コネクタ 674"/>
        <xdr:cNvCxnSpPr/>
      </xdr:nvCxnSpPr>
      <xdr:spPr>
        <a:xfrm>
          <a:off x="12814300" y="1419987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160038</xdr:rowOff>
    </xdr:from>
    <xdr:ext cx="405111" cy="259045"/>
    <xdr:sp macro="" textlink="">
      <xdr:nvSpPr>
        <xdr:cNvPr id="676" name="n_1aveValue【児童館】&#10;有形固定資産減価償却率"/>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677" name="n_2aveValue【児童館】&#10;有形固定資産減価償却率"/>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678" name="n_3aveValue【児童館】&#10;有形固定資産減価償却率"/>
        <xdr:cNvSpPr txBox="1"/>
      </xdr:nvSpPr>
      <xdr:spPr>
        <a:xfrm>
          <a:off x="13500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99621</xdr:rowOff>
    </xdr:from>
    <xdr:ext cx="405111" cy="259045"/>
    <xdr:sp macro="" textlink="">
      <xdr:nvSpPr>
        <xdr:cNvPr id="679" name="n_4aveValue【児童館】&#10;有形固定資産減価償却率"/>
        <xdr:cNvSpPr txBox="1"/>
      </xdr:nvSpPr>
      <xdr:spPr>
        <a:xfrm>
          <a:off x="12611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10721</xdr:rowOff>
    </xdr:from>
    <xdr:ext cx="405111" cy="259045"/>
    <xdr:sp macro="" textlink="">
      <xdr:nvSpPr>
        <xdr:cNvPr id="680" name="n_1mainValue【児童館】&#10;有形固定資産減価償却率"/>
        <xdr:cNvSpPr txBox="1"/>
      </xdr:nvSpPr>
      <xdr:spPr>
        <a:xfrm>
          <a:off x="15266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133185</xdr:rowOff>
    </xdr:from>
    <xdr:ext cx="405111" cy="259045"/>
    <xdr:sp macro="" textlink="">
      <xdr:nvSpPr>
        <xdr:cNvPr id="681" name="n_2mainValue【児童館】&#10;有形固定資産減価償却率"/>
        <xdr:cNvSpPr txBox="1"/>
      </xdr:nvSpPr>
      <xdr:spPr>
        <a:xfrm>
          <a:off x="14389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84200</xdr:rowOff>
    </xdr:from>
    <xdr:ext cx="405111" cy="259045"/>
    <xdr:sp macro="" textlink="">
      <xdr:nvSpPr>
        <xdr:cNvPr id="682" name="n_3mainValue【児童館】&#10;有形固定資産減価償却率"/>
        <xdr:cNvSpPr txBox="1"/>
      </xdr:nvSpPr>
      <xdr:spPr>
        <a:xfrm>
          <a:off x="13500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83" name="n_4mainValue【児童館】&#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705" name="直線コネクタ 704"/>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06" name="【児童館】&#10;一人当たり面積最小値テキスト"/>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07" name="直線コネクタ 706"/>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86885</xdr:rowOff>
    </xdr:from>
    <xdr:ext cx="469744" cy="259045"/>
    <xdr:sp macro="" textlink="">
      <xdr:nvSpPr>
        <xdr:cNvPr id="710" name="【児童館】&#10;一人当たり面積平均値テキスト"/>
        <xdr:cNvSpPr txBox="1"/>
      </xdr:nvSpPr>
      <xdr:spPr>
        <a:xfrm>
          <a:off x="22199600" y="1431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11" name="フローチャート: 判断 710"/>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3" name="フローチャート: 判断 712"/>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5" name="フローチャート: 判断 714"/>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21" name="楕円 720"/>
        <xdr:cNvSpPr/>
      </xdr:nvSpPr>
      <xdr:spPr>
        <a:xfrm>
          <a:off x="22110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58183</xdr:rowOff>
    </xdr:from>
    <xdr:ext cx="469744" cy="259045"/>
    <xdr:sp macro="" textlink="">
      <xdr:nvSpPr>
        <xdr:cNvPr id="722" name="【児童館】&#10;一人当たり面積該当値テキスト"/>
        <xdr:cNvSpPr txBox="1"/>
      </xdr:nvSpPr>
      <xdr:spPr>
        <a:xfrm>
          <a:off x="22199600"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3" name="楕円 722"/>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86106</xdr:rowOff>
    </xdr:from>
    <xdr:to>
      <xdr:col>116</xdr:col>
      <xdr:colOff>63500</xdr:colOff>
      <xdr:row>83</xdr:row>
      <xdr:rowOff>95250</xdr:rowOff>
    </xdr:to>
    <xdr:cxnSp macro="">
      <xdr:nvCxnSpPr>
        <xdr:cNvPr id="724" name="直線コネクタ 723"/>
        <xdr:cNvCxnSpPr/>
      </xdr:nvCxnSpPr>
      <xdr:spPr>
        <a:xfrm flipV="1">
          <a:off x="21323300" y="14316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53594</xdr:rowOff>
    </xdr:from>
    <xdr:to>
      <xdr:col>107</xdr:col>
      <xdr:colOff>101600</xdr:colOff>
      <xdr:row>83</xdr:row>
      <xdr:rowOff>155194</xdr:rowOff>
    </xdr:to>
    <xdr:sp macro="" textlink="">
      <xdr:nvSpPr>
        <xdr:cNvPr id="725" name="楕円 724"/>
        <xdr:cNvSpPr/>
      </xdr:nvSpPr>
      <xdr:spPr>
        <a:xfrm>
          <a:off x="20383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104394</xdr:rowOff>
    </xdr:to>
    <xdr:cxnSp macro="">
      <xdr:nvCxnSpPr>
        <xdr:cNvPr id="726" name="直線コネクタ 725"/>
        <xdr:cNvCxnSpPr/>
      </xdr:nvCxnSpPr>
      <xdr:spPr>
        <a:xfrm flipV="1">
          <a:off x="20434300" y="14325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27" name="楕円 726"/>
        <xdr:cNvSpPr/>
      </xdr:nvSpPr>
      <xdr:spPr>
        <a:xfrm>
          <a:off x="19494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104394</xdr:rowOff>
    </xdr:from>
    <xdr:to>
      <xdr:col>107</xdr:col>
      <xdr:colOff>50800</xdr:colOff>
      <xdr:row>83</xdr:row>
      <xdr:rowOff>108965</xdr:rowOff>
    </xdr:to>
    <xdr:cxnSp macro="">
      <xdr:nvCxnSpPr>
        <xdr:cNvPr id="728" name="直線コネクタ 727"/>
        <xdr:cNvCxnSpPr/>
      </xdr:nvCxnSpPr>
      <xdr:spPr>
        <a:xfrm flipV="1">
          <a:off x="19545300" y="143347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71882</xdr:rowOff>
    </xdr:from>
    <xdr:to>
      <xdr:col>98</xdr:col>
      <xdr:colOff>38100</xdr:colOff>
      <xdr:row>84</xdr:row>
      <xdr:rowOff>2032</xdr:rowOff>
    </xdr:to>
    <xdr:sp macro="" textlink="">
      <xdr:nvSpPr>
        <xdr:cNvPr id="729" name="楕円 728"/>
        <xdr:cNvSpPr/>
      </xdr:nvSpPr>
      <xdr:spPr>
        <a:xfrm>
          <a:off x="18605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108965</xdr:rowOff>
    </xdr:from>
    <xdr:to>
      <xdr:col>102</xdr:col>
      <xdr:colOff>114300</xdr:colOff>
      <xdr:row>83</xdr:row>
      <xdr:rowOff>122682</xdr:rowOff>
    </xdr:to>
    <xdr:cxnSp macro="">
      <xdr:nvCxnSpPr>
        <xdr:cNvPr id="730" name="直線コネクタ 729"/>
        <xdr:cNvCxnSpPr/>
      </xdr:nvCxnSpPr>
      <xdr:spPr>
        <a:xfrm flipV="1">
          <a:off x="18656300" y="143393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731" name="n_1aveValue【児童館】&#10;一人当たり面積"/>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732" name="n_2aveValue【児童館】&#10;一人当たり面積"/>
        <xdr:cNvSpPr txBox="1"/>
      </xdr:nvSpPr>
      <xdr:spPr>
        <a:xfrm>
          <a:off x="20199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733" name="n_3aveValue【児童館】&#10;一人当たり面積"/>
        <xdr:cNvSpPr txBox="1"/>
      </xdr:nvSpPr>
      <xdr:spPr>
        <a:xfrm>
          <a:off x="19310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734" name="n_4aveValue【児童館】&#10;一人当たり面積"/>
        <xdr:cNvSpPr txBox="1"/>
      </xdr:nvSpPr>
      <xdr:spPr>
        <a:xfrm>
          <a:off x="18421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35" name="n_1main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271</xdr:rowOff>
    </xdr:from>
    <xdr:ext cx="469744" cy="259045"/>
    <xdr:sp macro="" textlink="">
      <xdr:nvSpPr>
        <xdr:cNvPr id="736" name="n_2mainValue【児童館】&#10;一人当たり面積"/>
        <xdr:cNvSpPr txBox="1"/>
      </xdr:nvSpPr>
      <xdr:spPr>
        <a:xfrm>
          <a:off x="20199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737" name="n_3mainValue【児童館】&#10;一人当たり面積"/>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38" name="n_4mainValue【児童館】&#10;一人当たり面積"/>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学校施設の減価償却率が類似団体に比べ高い傾向が続いており、令和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年度に策定した「教育施設整備計画」及び「教職員住宅再整備計画」に則って、教育関連施設全体の更新、除却、集約化などを今後進めていく予定である。</a:t>
          </a:r>
          <a:endParaRPr lang="ja-JP" altLang="ja-JP" sz="1400">
            <a:effectLst/>
          </a:endParaRPr>
        </a:p>
        <a:p>
          <a:r>
            <a:rPr kumimoji="1" lang="ja-JP" altLang="ja-JP" sz="1100">
              <a:solidFill>
                <a:schemeClr val="dk1"/>
              </a:solidFill>
              <a:effectLst/>
              <a:latin typeface="+mn-lt"/>
              <a:ea typeface="+mn-ea"/>
              <a:cs typeface="+mn-cs"/>
            </a:rPr>
            <a:t>認定こども園・幼稚園・保育所の一人当たり面積が類似団体に比べて高く推移しており、令和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年度決算時点で類似団体内順位は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いる。同じ類型の団体の中でも人口が少ない町であること、人口減少とともに数値が上昇していること、子育て施策の充実などにより比較的若年人口の減少が抑制されていることなどが要因ではなかと思わ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4,849
4,745
624.69
8,151,780
7,847,768
266,582
4,195,876
8,460,822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図書館】&#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4" name="楕円 73"/>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42</xdr:row>
      <xdr:rowOff>41728</xdr:rowOff>
    </xdr:from>
    <xdr:to>
      <xdr:col>15</xdr:col>
      <xdr:colOff>101600</xdr:colOff>
      <xdr:row>42</xdr:row>
      <xdr:rowOff>143328</xdr:rowOff>
    </xdr:to>
    <xdr:sp macro="" textlink="">
      <xdr:nvSpPr>
        <xdr:cNvPr id="75" name="楕円 74"/>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6" name="直線コネクタ 75"/>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77" name="楕円 76"/>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78" name="直線コネクタ 77"/>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79" name="楕円 78"/>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0" name="直線コネクタ 79"/>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1" name="n_1aveValue【図書館】&#10;有形固定資産減価償却率"/>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2" name="n_2aveValue【図書館】&#10;有形固定資産減価償却率"/>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3" name="n_3aveValue【図書館】&#10;有形固定資産減価償却率"/>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4" name="n_4aveValue【図書館】&#10;有形固定資産減価償却率"/>
        <xdr:cNvSpPr txBox="1"/>
      </xdr:nvSpPr>
      <xdr:spPr>
        <a:xfrm>
          <a:off x="927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5"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6"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87"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88" name="n_4mainValue【図書館】&#10;有形固定資産減価償却率"/>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0" name="直線コネクタ 109"/>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1" name="【図書館】&#10;一人当たり面積最小値テキスト"/>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2" name="直線コネクタ 111"/>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3"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4" name="直線コネクタ 113"/>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111269</xdr:rowOff>
    </xdr:from>
    <xdr:ext cx="469744" cy="259045"/>
    <xdr:sp macro="" textlink="">
      <xdr:nvSpPr>
        <xdr:cNvPr id="115" name="【図書館】&#10;一人当たり面積平均値テキスト"/>
        <xdr:cNvSpPr txBox="1"/>
      </xdr:nvSpPr>
      <xdr:spPr>
        <a:xfrm>
          <a:off x="10515600" y="6454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6" name="フローチャート: 判断 115"/>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18" name="フローチャート: 判断 117"/>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19" name="フローチャート: 判断 118"/>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0" name="フローチャート: 判断 119"/>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155702</xdr:rowOff>
    </xdr:from>
    <xdr:to>
      <xdr:col>50</xdr:col>
      <xdr:colOff>165100</xdr:colOff>
      <xdr:row>38</xdr:row>
      <xdr:rowOff>85852</xdr:rowOff>
    </xdr:to>
    <xdr:sp macro="" textlink="">
      <xdr:nvSpPr>
        <xdr:cNvPr id="126" name="楕円 125"/>
        <xdr:cNvSpPr/>
      </xdr:nvSpPr>
      <xdr:spPr>
        <a:xfrm>
          <a:off x="9588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164846</xdr:rowOff>
    </xdr:from>
    <xdr:to>
      <xdr:col>46</xdr:col>
      <xdr:colOff>38100</xdr:colOff>
      <xdr:row>38</xdr:row>
      <xdr:rowOff>94996</xdr:rowOff>
    </xdr:to>
    <xdr:sp macro="" textlink="">
      <xdr:nvSpPr>
        <xdr:cNvPr id="127" name="楕円 126"/>
        <xdr:cNvSpPr/>
      </xdr:nvSpPr>
      <xdr:spPr>
        <a:xfrm>
          <a:off x="8699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35052</xdr:rowOff>
    </xdr:from>
    <xdr:to>
      <xdr:col>50</xdr:col>
      <xdr:colOff>114300</xdr:colOff>
      <xdr:row>38</xdr:row>
      <xdr:rowOff>44196</xdr:rowOff>
    </xdr:to>
    <xdr:cxnSp macro="">
      <xdr:nvCxnSpPr>
        <xdr:cNvPr id="128" name="直線コネクタ 127"/>
        <xdr:cNvCxnSpPr/>
      </xdr:nvCxnSpPr>
      <xdr:spPr>
        <a:xfrm flipV="1">
          <a:off x="8750300" y="6550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xdr:rowOff>
    </xdr:from>
    <xdr:to>
      <xdr:col>41</xdr:col>
      <xdr:colOff>101600</xdr:colOff>
      <xdr:row>38</xdr:row>
      <xdr:rowOff>104140</xdr:rowOff>
    </xdr:to>
    <xdr:sp macro="" textlink="">
      <xdr:nvSpPr>
        <xdr:cNvPr id="129" name="楕円 128"/>
        <xdr:cNvSpPr/>
      </xdr:nvSpPr>
      <xdr:spPr>
        <a:xfrm>
          <a:off x="781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44196</xdr:rowOff>
    </xdr:from>
    <xdr:to>
      <xdr:col>45</xdr:col>
      <xdr:colOff>177800</xdr:colOff>
      <xdr:row>38</xdr:row>
      <xdr:rowOff>53340</xdr:rowOff>
    </xdr:to>
    <xdr:cxnSp macro="">
      <xdr:nvCxnSpPr>
        <xdr:cNvPr id="130" name="直線コネクタ 129"/>
        <xdr:cNvCxnSpPr/>
      </xdr:nvCxnSpPr>
      <xdr:spPr>
        <a:xfrm flipV="1">
          <a:off x="7861300" y="65592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31" name="楕円 130"/>
        <xdr:cNvSpPr/>
      </xdr:nvSpPr>
      <xdr:spPr>
        <a:xfrm>
          <a:off x="6921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53340</xdr:rowOff>
    </xdr:from>
    <xdr:to>
      <xdr:col>41</xdr:col>
      <xdr:colOff>50800</xdr:colOff>
      <xdr:row>38</xdr:row>
      <xdr:rowOff>67056</xdr:rowOff>
    </xdr:to>
    <xdr:cxnSp macro="">
      <xdr:nvCxnSpPr>
        <xdr:cNvPr id="132" name="直線コネクタ 131"/>
        <xdr:cNvCxnSpPr/>
      </xdr:nvCxnSpPr>
      <xdr:spPr>
        <a:xfrm flipV="1">
          <a:off x="6972300" y="65684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3"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113555</xdr:rowOff>
    </xdr:from>
    <xdr:ext cx="469744" cy="259045"/>
    <xdr:sp macro="" textlink="">
      <xdr:nvSpPr>
        <xdr:cNvPr id="134" name="n_2aveValue【図書館】&#10;一人当たり面積"/>
        <xdr:cNvSpPr txBox="1"/>
      </xdr:nvSpPr>
      <xdr:spPr>
        <a:xfrm>
          <a:off x="85154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35" name="n_3aveValue【図書館】&#10;一人当たり面積"/>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36" name="n_4aveValue【図書館】&#10;一人当たり面積"/>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102379</xdr:rowOff>
    </xdr:from>
    <xdr:ext cx="469744" cy="259045"/>
    <xdr:sp macro="" textlink="">
      <xdr:nvSpPr>
        <xdr:cNvPr id="137" name="n_1mainValue【図書館】&#10;一人当たり面積"/>
        <xdr:cNvSpPr txBox="1"/>
      </xdr:nvSpPr>
      <xdr:spPr>
        <a:xfrm>
          <a:off x="93917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111523</xdr:rowOff>
    </xdr:from>
    <xdr:ext cx="469744" cy="259045"/>
    <xdr:sp macro="" textlink="">
      <xdr:nvSpPr>
        <xdr:cNvPr id="138" name="n_2mainValue【図書館】&#10;一人当たり面積"/>
        <xdr:cNvSpPr txBox="1"/>
      </xdr:nvSpPr>
      <xdr:spPr>
        <a:xfrm>
          <a:off x="8515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39" name="n_3mainValue【図書館】&#10;一人当たり面積"/>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108983</xdr:rowOff>
    </xdr:from>
    <xdr:ext cx="469744" cy="259045"/>
    <xdr:sp macro="" textlink="">
      <xdr:nvSpPr>
        <xdr:cNvPr id="140" name="n_4mainValue【図書館】&#10;一人当たり面積"/>
        <xdr:cNvSpPr txBox="1"/>
      </xdr:nvSpPr>
      <xdr:spPr>
        <a:xfrm>
          <a:off x="6737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65" name="直線コネクタ 164"/>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68" name="【体育館・プール】&#10;有形固定資産減価償却率最大値テキスト"/>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69" name="直線コネクタ 168"/>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0" name="【体育館・プール】&#10;有形固定資産減価償却率平均値テキスト"/>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1" name="フローチャート: 判断 170"/>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2" name="フローチャート: 判断 171"/>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3" name="フローチャート: 判断 172"/>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74" name="フローチャート: 判断 173"/>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75" name="フローチャート: 判断 174"/>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111125</xdr:rowOff>
    </xdr:from>
    <xdr:to>
      <xdr:col>24</xdr:col>
      <xdr:colOff>114300</xdr:colOff>
      <xdr:row>64</xdr:row>
      <xdr:rowOff>41275</xdr:rowOff>
    </xdr:to>
    <xdr:sp macro="" textlink="">
      <xdr:nvSpPr>
        <xdr:cNvPr id="181" name="楕円 180"/>
        <xdr:cNvSpPr/>
      </xdr:nvSpPr>
      <xdr:spPr>
        <a:xfrm>
          <a:off x="45847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26052</xdr:rowOff>
    </xdr:from>
    <xdr:ext cx="405111" cy="259045"/>
    <xdr:sp macro="" textlink="">
      <xdr:nvSpPr>
        <xdr:cNvPr id="182" name="【体育館・プール】&#10;有形固定資産減価償却率該当値テキスト"/>
        <xdr:cNvSpPr txBox="1"/>
      </xdr:nvSpPr>
      <xdr:spPr>
        <a:xfrm>
          <a:off x="4673600" y="1082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95885</xdr:rowOff>
    </xdr:from>
    <xdr:to>
      <xdr:col>20</xdr:col>
      <xdr:colOff>38100</xdr:colOff>
      <xdr:row>64</xdr:row>
      <xdr:rowOff>26035</xdr:rowOff>
    </xdr:to>
    <xdr:sp macro="" textlink="">
      <xdr:nvSpPr>
        <xdr:cNvPr id="183" name="楕円 182"/>
        <xdr:cNvSpPr/>
      </xdr:nvSpPr>
      <xdr:spPr>
        <a:xfrm>
          <a:off x="3746500" y="108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146685</xdr:rowOff>
    </xdr:from>
    <xdr:to>
      <xdr:col>24</xdr:col>
      <xdr:colOff>63500</xdr:colOff>
      <xdr:row>63</xdr:row>
      <xdr:rowOff>161925</xdr:rowOff>
    </xdr:to>
    <xdr:cxnSp macro="">
      <xdr:nvCxnSpPr>
        <xdr:cNvPr id="184" name="直線コネクタ 183"/>
        <xdr:cNvCxnSpPr/>
      </xdr:nvCxnSpPr>
      <xdr:spPr>
        <a:xfrm>
          <a:off x="3797300" y="109480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93980</xdr:rowOff>
    </xdr:from>
    <xdr:to>
      <xdr:col>15</xdr:col>
      <xdr:colOff>101600</xdr:colOff>
      <xdr:row>64</xdr:row>
      <xdr:rowOff>24130</xdr:rowOff>
    </xdr:to>
    <xdr:sp macro="" textlink="">
      <xdr:nvSpPr>
        <xdr:cNvPr id="185" name="楕円 184"/>
        <xdr:cNvSpPr/>
      </xdr:nvSpPr>
      <xdr:spPr>
        <a:xfrm>
          <a:off x="2857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144780</xdr:rowOff>
    </xdr:from>
    <xdr:to>
      <xdr:col>19</xdr:col>
      <xdr:colOff>177800</xdr:colOff>
      <xdr:row>63</xdr:row>
      <xdr:rowOff>146685</xdr:rowOff>
    </xdr:to>
    <xdr:cxnSp macro="">
      <xdr:nvCxnSpPr>
        <xdr:cNvPr id="186" name="直線コネクタ 185"/>
        <xdr:cNvCxnSpPr/>
      </xdr:nvCxnSpPr>
      <xdr:spPr>
        <a:xfrm>
          <a:off x="2908300" y="109461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73025</xdr:rowOff>
    </xdr:from>
    <xdr:to>
      <xdr:col>10</xdr:col>
      <xdr:colOff>165100</xdr:colOff>
      <xdr:row>64</xdr:row>
      <xdr:rowOff>3175</xdr:rowOff>
    </xdr:to>
    <xdr:sp macro="" textlink="">
      <xdr:nvSpPr>
        <xdr:cNvPr id="187" name="楕円 186"/>
        <xdr:cNvSpPr/>
      </xdr:nvSpPr>
      <xdr:spPr>
        <a:xfrm>
          <a:off x="1968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123825</xdr:rowOff>
    </xdr:from>
    <xdr:to>
      <xdr:col>15</xdr:col>
      <xdr:colOff>50800</xdr:colOff>
      <xdr:row>63</xdr:row>
      <xdr:rowOff>144780</xdr:rowOff>
    </xdr:to>
    <xdr:cxnSp macro="">
      <xdr:nvCxnSpPr>
        <xdr:cNvPr id="188" name="直線コネクタ 187"/>
        <xdr:cNvCxnSpPr/>
      </xdr:nvCxnSpPr>
      <xdr:spPr>
        <a:xfrm>
          <a:off x="2019300" y="109251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52070</xdr:rowOff>
    </xdr:from>
    <xdr:to>
      <xdr:col>6</xdr:col>
      <xdr:colOff>38100</xdr:colOff>
      <xdr:row>63</xdr:row>
      <xdr:rowOff>153670</xdr:rowOff>
    </xdr:to>
    <xdr:sp macro="" textlink="">
      <xdr:nvSpPr>
        <xdr:cNvPr id="189" name="楕円 188"/>
        <xdr:cNvSpPr/>
      </xdr:nvSpPr>
      <xdr:spPr>
        <a:xfrm>
          <a:off x="107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102870</xdr:rowOff>
    </xdr:from>
    <xdr:to>
      <xdr:col>10</xdr:col>
      <xdr:colOff>114300</xdr:colOff>
      <xdr:row>63</xdr:row>
      <xdr:rowOff>123825</xdr:rowOff>
    </xdr:to>
    <xdr:cxnSp macro="">
      <xdr:nvCxnSpPr>
        <xdr:cNvPr id="190" name="直線コネクタ 189"/>
        <xdr:cNvCxnSpPr/>
      </xdr:nvCxnSpPr>
      <xdr:spPr>
        <a:xfrm>
          <a:off x="1130300" y="109042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1" name="n_1aveValue【体育館・プール】&#10;有形固定資産減価償却率"/>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2"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3" name="n_3aveValue【体育館・プール】&#10;有形固定資産減価償却率"/>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94" name="n_4aveValue【体育館・プール】&#10;有形固定資産減価償却率"/>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17162</xdr:rowOff>
    </xdr:from>
    <xdr:ext cx="405111" cy="259045"/>
    <xdr:sp macro="" textlink="">
      <xdr:nvSpPr>
        <xdr:cNvPr id="195" name="n_1mainValue【体育館・プール】&#10;有形固定資産減価償却率"/>
        <xdr:cNvSpPr txBox="1"/>
      </xdr:nvSpPr>
      <xdr:spPr>
        <a:xfrm>
          <a:off x="3582044" y="1098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15257</xdr:rowOff>
    </xdr:from>
    <xdr:ext cx="405111" cy="259045"/>
    <xdr:sp macro="" textlink="">
      <xdr:nvSpPr>
        <xdr:cNvPr id="196" name="n_2mainValue【体育館・プール】&#10;有形固定資産減価償却率"/>
        <xdr:cNvSpPr txBox="1"/>
      </xdr:nvSpPr>
      <xdr:spPr>
        <a:xfrm>
          <a:off x="2705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165752</xdr:rowOff>
    </xdr:from>
    <xdr:ext cx="405111" cy="259045"/>
    <xdr:sp macro="" textlink="">
      <xdr:nvSpPr>
        <xdr:cNvPr id="197" name="n_3mainValue【体育館・プール】&#10;有形固定資産減価償却率"/>
        <xdr:cNvSpPr txBox="1"/>
      </xdr:nvSpPr>
      <xdr:spPr>
        <a:xfrm>
          <a:off x="1816744" y="1096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144797</xdr:rowOff>
    </xdr:from>
    <xdr:ext cx="405111" cy="259045"/>
    <xdr:sp macro="" textlink="">
      <xdr:nvSpPr>
        <xdr:cNvPr id="198" name="n_4mainValue【体育館・プール】&#10;有形固定資産減価償却率"/>
        <xdr:cNvSpPr txBox="1"/>
      </xdr:nvSpPr>
      <xdr:spPr>
        <a:xfrm>
          <a:off x="927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0" name="テキスト ボックス 20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2" name="テキスト ボックス 21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4" name="テキスト ボックス 21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6" name="テキスト ボックス 21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0" name="直線コネクタ 219"/>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1"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2" name="直線コネクタ 221"/>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3" name="【体育館・プール】&#10;一人当たり面積最大値テキスト"/>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24" name="直線コネクタ 223"/>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25" name="【体育館・プール】&#10;一人当たり面積平均値テキスト"/>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26" name="フローチャート: 判断 225"/>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27" name="フローチャート: 判断 226"/>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28" name="フローチャート: 判断 227"/>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29" name="フローチャート: 判断 228"/>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0" name="フローチャート: 判断 229"/>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39268</xdr:rowOff>
    </xdr:from>
    <xdr:to>
      <xdr:col>55</xdr:col>
      <xdr:colOff>50800</xdr:colOff>
      <xdr:row>60</xdr:row>
      <xdr:rowOff>140868</xdr:rowOff>
    </xdr:to>
    <xdr:sp macro="" textlink="">
      <xdr:nvSpPr>
        <xdr:cNvPr id="236" name="楕円 235"/>
        <xdr:cNvSpPr/>
      </xdr:nvSpPr>
      <xdr:spPr>
        <a:xfrm>
          <a:off x="10426700" y="103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62145</xdr:rowOff>
    </xdr:from>
    <xdr:ext cx="469744" cy="259045"/>
    <xdr:sp macro="" textlink="">
      <xdr:nvSpPr>
        <xdr:cNvPr id="237" name="【体育館・プール】&#10;一人当たり面積該当値テキスト"/>
        <xdr:cNvSpPr txBox="1"/>
      </xdr:nvSpPr>
      <xdr:spPr>
        <a:xfrm>
          <a:off x="10515600" y="101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51613</xdr:rowOff>
    </xdr:from>
    <xdr:to>
      <xdr:col>50</xdr:col>
      <xdr:colOff>165100</xdr:colOff>
      <xdr:row>60</xdr:row>
      <xdr:rowOff>153213</xdr:rowOff>
    </xdr:to>
    <xdr:sp macro="" textlink="">
      <xdr:nvSpPr>
        <xdr:cNvPr id="238" name="楕円 237"/>
        <xdr:cNvSpPr/>
      </xdr:nvSpPr>
      <xdr:spPr>
        <a:xfrm>
          <a:off x="9588500" y="103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90068</xdr:rowOff>
    </xdr:from>
    <xdr:to>
      <xdr:col>55</xdr:col>
      <xdr:colOff>0</xdr:colOff>
      <xdr:row>60</xdr:row>
      <xdr:rowOff>102413</xdr:rowOff>
    </xdr:to>
    <xdr:cxnSp macro="">
      <xdr:nvCxnSpPr>
        <xdr:cNvPr id="239" name="直線コネクタ 238"/>
        <xdr:cNvCxnSpPr/>
      </xdr:nvCxnSpPr>
      <xdr:spPr>
        <a:xfrm flipV="1">
          <a:off x="9639300" y="10377068"/>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63500</xdr:rowOff>
    </xdr:from>
    <xdr:to>
      <xdr:col>46</xdr:col>
      <xdr:colOff>38100</xdr:colOff>
      <xdr:row>60</xdr:row>
      <xdr:rowOff>165100</xdr:rowOff>
    </xdr:to>
    <xdr:sp macro="" textlink="">
      <xdr:nvSpPr>
        <xdr:cNvPr id="240" name="楕円 239"/>
        <xdr:cNvSpPr/>
      </xdr:nvSpPr>
      <xdr:spPr>
        <a:xfrm>
          <a:off x="869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102413</xdr:rowOff>
    </xdr:from>
    <xdr:to>
      <xdr:col>50</xdr:col>
      <xdr:colOff>114300</xdr:colOff>
      <xdr:row>60</xdr:row>
      <xdr:rowOff>114300</xdr:rowOff>
    </xdr:to>
    <xdr:cxnSp macro="">
      <xdr:nvCxnSpPr>
        <xdr:cNvPr id="241" name="直線コネクタ 240"/>
        <xdr:cNvCxnSpPr/>
      </xdr:nvCxnSpPr>
      <xdr:spPr>
        <a:xfrm flipV="1">
          <a:off x="8750300" y="1038941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70815</xdr:rowOff>
    </xdr:from>
    <xdr:to>
      <xdr:col>41</xdr:col>
      <xdr:colOff>101600</xdr:colOff>
      <xdr:row>61</xdr:row>
      <xdr:rowOff>965</xdr:rowOff>
    </xdr:to>
    <xdr:sp macro="" textlink="">
      <xdr:nvSpPr>
        <xdr:cNvPr id="242" name="楕円 241"/>
        <xdr:cNvSpPr/>
      </xdr:nvSpPr>
      <xdr:spPr>
        <a:xfrm>
          <a:off x="7810500" y="103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114300</xdr:rowOff>
    </xdr:from>
    <xdr:to>
      <xdr:col>45</xdr:col>
      <xdr:colOff>177800</xdr:colOff>
      <xdr:row>60</xdr:row>
      <xdr:rowOff>121615</xdr:rowOff>
    </xdr:to>
    <xdr:cxnSp macro="">
      <xdr:nvCxnSpPr>
        <xdr:cNvPr id="243" name="直線コネクタ 242"/>
        <xdr:cNvCxnSpPr/>
      </xdr:nvCxnSpPr>
      <xdr:spPr>
        <a:xfrm flipV="1">
          <a:off x="7861300" y="1040130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84074</xdr:rowOff>
    </xdr:from>
    <xdr:to>
      <xdr:col>36</xdr:col>
      <xdr:colOff>165100</xdr:colOff>
      <xdr:row>61</xdr:row>
      <xdr:rowOff>14224</xdr:rowOff>
    </xdr:to>
    <xdr:sp macro="" textlink="">
      <xdr:nvSpPr>
        <xdr:cNvPr id="244" name="楕円 243"/>
        <xdr:cNvSpPr/>
      </xdr:nvSpPr>
      <xdr:spPr>
        <a:xfrm>
          <a:off x="6921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121615</xdr:rowOff>
    </xdr:from>
    <xdr:to>
      <xdr:col>41</xdr:col>
      <xdr:colOff>50800</xdr:colOff>
      <xdr:row>60</xdr:row>
      <xdr:rowOff>134874</xdr:rowOff>
    </xdr:to>
    <xdr:cxnSp macro="">
      <xdr:nvCxnSpPr>
        <xdr:cNvPr id="245" name="直線コネクタ 244"/>
        <xdr:cNvCxnSpPr/>
      </xdr:nvCxnSpPr>
      <xdr:spPr>
        <a:xfrm flipV="1">
          <a:off x="6972300" y="10408615"/>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46" name="n_1aveValue【体育館・プール】&#10;一人当たり面積"/>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47" name="n_2aveValue【体育館・プール】&#10;一人当たり面積"/>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48" name="n_3aveValue【体育館・プール】&#10;一人当たり面積"/>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249" name="n_4aveValue【体育館・プール】&#10;一人当たり面積"/>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169740</xdr:rowOff>
    </xdr:from>
    <xdr:ext cx="469744" cy="259045"/>
    <xdr:sp macro="" textlink="">
      <xdr:nvSpPr>
        <xdr:cNvPr id="250" name="n_1mainValue【体育館・プール】&#10;一人当たり面積"/>
        <xdr:cNvSpPr txBox="1"/>
      </xdr:nvSpPr>
      <xdr:spPr>
        <a:xfrm>
          <a:off x="9391727" y="1011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10177</xdr:rowOff>
    </xdr:from>
    <xdr:ext cx="469744" cy="259045"/>
    <xdr:sp macro="" textlink="">
      <xdr:nvSpPr>
        <xdr:cNvPr id="251" name="n_2mainValue【体育館・プール】&#10;一人当たり面積"/>
        <xdr:cNvSpPr txBox="1"/>
      </xdr:nvSpPr>
      <xdr:spPr>
        <a:xfrm>
          <a:off x="8515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17492</xdr:rowOff>
    </xdr:from>
    <xdr:ext cx="469744" cy="259045"/>
    <xdr:sp macro="" textlink="">
      <xdr:nvSpPr>
        <xdr:cNvPr id="252" name="n_3mainValue【体育館・プール】&#10;一人当たり面積"/>
        <xdr:cNvSpPr txBox="1"/>
      </xdr:nvSpPr>
      <xdr:spPr>
        <a:xfrm>
          <a:off x="7626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30751</xdr:rowOff>
    </xdr:from>
    <xdr:ext cx="469744" cy="259045"/>
    <xdr:sp macro="" textlink="">
      <xdr:nvSpPr>
        <xdr:cNvPr id="253" name="n_4mainValue【体育館・プール】&#10;一人当たり面積"/>
        <xdr:cNvSpPr txBox="1"/>
      </xdr:nvSpPr>
      <xdr:spPr>
        <a:xfrm>
          <a:off x="67374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78" name="直線コネクタ 277"/>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1"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2" name="直線コネクタ 281"/>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3" name="【福祉施設】&#10;有形固定資産減価償却率平均値テキスト"/>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84" name="フローチャート: 判断 283"/>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85" name="フローチャート: 判断 284"/>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86" name="フローチャート: 判断 285"/>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87" name="フローチャート: 判断 286"/>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88" name="フローチャート: 判断 287"/>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4" name="楕円 293"/>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95" name="【福祉施設】&#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96" name="楕円 295"/>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97" name="直線コネクタ 296"/>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98" name="楕円 297"/>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99" name="直線コネクタ 298"/>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0" name="楕円 299"/>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1" name="直線コネクタ 300"/>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02" name="楕円 301"/>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03" name="直線コネクタ 302"/>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04" name="n_1aveValue【福祉施設】&#10;有形固定資産減価償却率"/>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05" name="n_2aveValue【福祉施設】&#10;有形固定資産減価償却率"/>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06" name="n_3aveValue【福祉施設】&#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07" name="n_4aveValue【福祉施設】&#10;有形固定資産減価償却率"/>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08" name="n_1mainValue【福祉施設】&#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09" name="n_2mainValue【福祉施設】&#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0" name="n_3mainValue【福祉施設】&#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1" name="n_4mainValue【福祉施設】&#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2" name="直線コネクタ 32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3" name="テキスト ボックス 32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4" name="直線コネクタ 32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5" name="テキスト ボックス 32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6" name="直線コネクタ 32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7" name="テキスト ボックス 32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8" name="直線コネクタ 32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9" name="テキスト ボックス 32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0" name="直線コネクタ 32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1" name="テキスト ボックス 33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35" name="直線コネクタ 334"/>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36" name="【福祉施設】&#10;一人当たり面積最小値テキスト"/>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37" name="直線コネクタ 336"/>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38" name="【福祉施設】&#10;一人当たり面積最大値テキスト"/>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39" name="直線コネクタ 338"/>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40" name="【福祉施設】&#10;一人当たり面積平均値テキスト"/>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1" name="フローチャート: 判断 340"/>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2" name="フローチャート: 判断 341"/>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3" name="フローチャート: 判断 342"/>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44" name="フローチャート: 判断 343"/>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45" name="フローチャート: 判断 344"/>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50546</xdr:rowOff>
    </xdr:from>
    <xdr:to>
      <xdr:col>55</xdr:col>
      <xdr:colOff>50800</xdr:colOff>
      <xdr:row>86</xdr:row>
      <xdr:rowOff>152146</xdr:rowOff>
    </xdr:to>
    <xdr:sp macro="" textlink="">
      <xdr:nvSpPr>
        <xdr:cNvPr id="351" name="楕円 350"/>
        <xdr:cNvSpPr/>
      </xdr:nvSpPr>
      <xdr:spPr>
        <a:xfrm>
          <a:off x="104267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136923</xdr:rowOff>
    </xdr:from>
    <xdr:ext cx="469744" cy="259045"/>
    <xdr:sp macro="" textlink="">
      <xdr:nvSpPr>
        <xdr:cNvPr id="352" name="【福祉施設】&#10;一人当たり面積該当値テキスト"/>
        <xdr:cNvSpPr txBox="1"/>
      </xdr:nvSpPr>
      <xdr:spPr>
        <a:xfrm>
          <a:off x="10515600" y="1471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50927</xdr:rowOff>
    </xdr:from>
    <xdr:to>
      <xdr:col>50</xdr:col>
      <xdr:colOff>165100</xdr:colOff>
      <xdr:row>86</xdr:row>
      <xdr:rowOff>152527</xdr:rowOff>
    </xdr:to>
    <xdr:sp macro="" textlink="">
      <xdr:nvSpPr>
        <xdr:cNvPr id="353" name="楕円 352"/>
        <xdr:cNvSpPr/>
      </xdr:nvSpPr>
      <xdr:spPr>
        <a:xfrm>
          <a:off x="9588500" y="147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101346</xdr:rowOff>
    </xdr:from>
    <xdr:to>
      <xdr:col>55</xdr:col>
      <xdr:colOff>0</xdr:colOff>
      <xdr:row>86</xdr:row>
      <xdr:rowOff>101727</xdr:rowOff>
    </xdr:to>
    <xdr:cxnSp macro="">
      <xdr:nvCxnSpPr>
        <xdr:cNvPr id="354" name="直線コネクタ 353"/>
        <xdr:cNvCxnSpPr/>
      </xdr:nvCxnSpPr>
      <xdr:spPr>
        <a:xfrm flipV="1">
          <a:off x="9639300" y="1484604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51308</xdr:rowOff>
    </xdr:from>
    <xdr:to>
      <xdr:col>46</xdr:col>
      <xdr:colOff>38100</xdr:colOff>
      <xdr:row>86</xdr:row>
      <xdr:rowOff>152908</xdr:rowOff>
    </xdr:to>
    <xdr:sp macro="" textlink="">
      <xdr:nvSpPr>
        <xdr:cNvPr id="355" name="楕円 354"/>
        <xdr:cNvSpPr/>
      </xdr:nvSpPr>
      <xdr:spPr>
        <a:xfrm>
          <a:off x="8699500" y="1479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101727</xdr:rowOff>
    </xdr:from>
    <xdr:to>
      <xdr:col>50</xdr:col>
      <xdr:colOff>114300</xdr:colOff>
      <xdr:row>86</xdr:row>
      <xdr:rowOff>102108</xdr:rowOff>
    </xdr:to>
    <xdr:cxnSp macro="">
      <xdr:nvCxnSpPr>
        <xdr:cNvPr id="356" name="直線コネクタ 355"/>
        <xdr:cNvCxnSpPr/>
      </xdr:nvCxnSpPr>
      <xdr:spPr>
        <a:xfrm flipV="1">
          <a:off x="8750300" y="1484642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51308</xdr:rowOff>
    </xdr:from>
    <xdr:to>
      <xdr:col>41</xdr:col>
      <xdr:colOff>101600</xdr:colOff>
      <xdr:row>86</xdr:row>
      <xdr:rowOff>152908</xdr:rowOff>
    </xdr:to>
    <xdr:sp macro="" textlink="">
      <xdr:nvSpPr>
        <xdr:cNvPr id="357" name="楕円 356"/>
        <xdr:cNvSpPr/>
      </xdr:nvSpPr>
      <xdr:spPr>
        <a:xfrm>
          <a:off x="7810500" y="1479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102108</xdr:rowOff>
    </xdr:from>
    <xdr:to>
      <xdr:col>45</xdr:col>
      <xdr:colOff>177800</xdr:colOff>
      <xdr:row>86</xdr:row>
      <xdr:rowOff>102108</xdr:rowOff>
    </xdr:to>
    <xdr:cxnSp macro="">
      <xdr:nvCxnSpPr>
        <xdr:cNvPr id="358" name="直線コネクタ 357"/>
        <xdr:cNvCxnSpPr/>
      </xdr:nvCxnSpPr>
      <xdr:spPr>
        <a:xfrm>
          <a:off x="7861300" y="14846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51688</xdr:rowOff>
    </xdr:from>
    <xdr:to>
      <xdr:col>36</xdr:col>
      <xdr:colOff>165100</xdr:colOff>
      <xdr:row>86</xdr:row>
      <xdr:rowOff>153288</xdr:rowOff>
    </xdr:to>
    <xdr:sp macro="" textlink="">
      <xdr:nvSpPr>
        <xdr:cNvPr id="359" name="楕円 358"/>
        <xdr:cNvSpPr/>
      </xdr:nvSpPr>
      <xdr:spPr>
        <a:xfrm>
          <a:off x="6921500" y="1479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102108</xdr:rowOff>
    </xdr:from>
    <xdr:to>
      <xdr:col>41</xdr:col>
      <xdr:colOff>50800</xdr:colOff>
      <xdr:row>86</xdr:row>
      <xdr:rowOff>102488</xdr:rowOff>
    </xdr:to>
    <xdr:cxnSp macro="">
      <xdr:nvCxnSpPr>
        <xdr:cNvPr id="360" name="直線コネクタ 359"/>
        <xdr:cNvCxnSpPr/>
      </xdr:nvCxnSpPr>
      <xdr:spPr>
        <a:xfrm flipV="1">
          <a:off x="6972300" y="14846808"/>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361" name="n_1aveValue【福祉施設】&#10;一人当たり面積"/>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362" name="n_2aveValue【福祉施設】&#10;一人当たり面積"/>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363" name="n_3aveValue【福祉施設】&#10;一人当たり面積"/>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364" name="n_4aveValue【福祉施設】&#10;一人当たり面積"/>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143654</xdr:rowOff>
    </xdr:from>
    <xdr:ext cx="469744" cy="259045"/>
    <xdr:sp macro="" textlink="">
      <xdr:nvSpPr>
        <xdr:cNvPr id="365" name="n_1mainValue【福祉施設】&#10;一人当たり面積"/>
        <xdr:cNvSpPr txBox="1"/>
      </xdr:nvSpPr>
      <xdr:spPr>
        <a:xfrm>
          <a:off x="9391727" y="1488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144035</xdr:rowOff>
    </xdr:from>
    <xdr:ext cx="469744" cy="259045"/>
    <xdr:sp macro="" textlink="">
      <xdr:nvSpPr>
        <xdr:cNvPr id="366" name="n_2mainValue【福祉施設】&#10;一人当たり面積"/>
        <xdr:cNvSpPr txBox="1"/>
      </xdr:nvSpPr>
      <xdr:spPr>
        <a:xfrm>
          <a:off x="8515427" y="1488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144035</xdr:rowOff>
    </xdr:from>
    <xdr:ext cx="469744" cy="259045"/>
    <xdr:sp macro="" textlink="">
      <xdr:nvSpPr>
        <xdr:cNvPr id="367" name="n_3mainValue【福祉施設】&#10;一人当たり面積"/>
        <xdr:cNvSpPr txBox="1"/>
      </xdr:nvSpPr>
      <xdr:spPr>
        <a:xfrm>
          <a:off x="7626427" y="1488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144415</xdr:rowOff>
    </xdr:from>
    <xdr:ext cx="469744" cy="259045"/>
    <xdr:sp macro="" textlink="">
      <xdr:nvSpPr>
        <xdr:cNvPr id="368" name="n_4mainValue【福祉施設】&#10;一人当たり面積"/>
        <xdr:cNvSpPr txBox="1"/>
      </xdr:nvSpPr>
      <xdr:spPr>
        <a:xfrm>
          <a:off x="6737427" y="1488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7" name="テキスト ボックス 3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8" name="直線コネクタ 3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9" name="テキスト ボックス 37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0" name="直線コネクタ 37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1" name="テキスト ボックス 38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2" name="直線コネクタ 38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3" name="テキスト ボックス 38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4" name="直線コネクタ 38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5" name="テキスト ボックス 38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6" name="直線コネクタ 38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7" name="テキスト ボックス 38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8" name="直線コネクタ 38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9" name="テキスト ボックス 38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2" name="直線コネクタ 391"/>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3"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4" name="直線コネクタ 393"/>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95"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96" name="直線コネクタ 395"/>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97" name="【市民会館】&#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98" name="フローチャート: 判断 397"/>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399" name="フローチャート: 判断 398"/>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0" name="フローチャート: 判断 399"/>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1" name="フローチャート: 判断 400"/>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402" name="フローチャート: 判断 401"/>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49530</xdr:rowOff>
    </xdr:from>
    <xdr:to>
      <xdr:col>24</xdr:col>
      <xdr:colOff>114300</xdr:colOff>
      <xdr:row>104</xdr:row>
      <xdr:rowOff>151130</xdr:rowOff>
    </xdr:to>
    <xdr:sp macro="" textlink="">
      <xdr:nvSpPr>
        <xdr:cNvPr id="408" name="楕円 407"/>
        <xdr:cNvSpPr/>
      </xdr:nvSpPr>
      <xdr:spPr>
        <a:xfrm>
          <a:off x="45847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27957</xdr:rowOff>
    </xdr:from>
    <xdr:ext cx="405111" cy="259045"/>
    <xdr:sp macro="" textlink="">
      <xdr:nvSpPr>
        <xdr:cNvPr id="409" name="【市民会館】&#10;有形固定資産減価償却率該当値テキスト"/>
        <xdr:cNvSpPr txBox="1"/>
      </xdr:nvSpPr>
      <xdr:spPr>
        <a:xfrm>
          <a:off x="4673600" y="1785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63500</xdr:rowOff>
    </xdr:from>
    <xdr:to>
      <xdr:col>20</xdr:col>
      <xdr:colOff>38100</xdr:colOff>
      <xdr:row>104</xdr:row>
      <xdr:rowOff>165100</xdr:rowOff>
    </xdr:to>
    <xdr:sp macro="" textlink="">
      <xdr:nvSpPr>
        <xdr:cNvPr id="410" name="楕円 409"/>
        <xdr:cNvSpPr/>
      </xdr:nvSpPr>
      <xdr:spPr>
        <a:xfrm>
          <a:off x="3746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100330</xdr:rowOff>
    </xdr:from>
    <xdr:to>
      <xdr:col>24</xdr:col>
      <xdr:colOff>63500</xdr:colOff>
      <xdr:row>104</xdr:row>
      <xdr:rowOff>114300</xdr:rowOff>
    </xdr:to>
    <xdr:cxnSp macro="">
      <xdr:nvCxnSpPr>
        <xdr:cNvPr id="411" name="直線コネクタ 410"/>
        <xdr:cNvCxnSpPr/>
      </xdr:nvCxnSpPr>
      <xdr:spPr>
        <a:xfrm flipV="1">
          <a:off x="3797300" y="1793113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38100</xdr:rowOff>
    </xdr:from>
    <xdr:to>
      <xdr:col>15</xdr:col>
      <xdr:colOff>101600</xdr:colOff>
      <xdr:row>104</xdr:row>
      <xdr:rowOff>139700</xdr:rowOff>
    </xdr:to>
    <xdr:sp macro="" textlink="">
      <xdr:nvSpPr>
        <xdr:cNvPr id="412" name="楕円 411"/>
        <xdr:cNvSpPr/>
      </xdr:nvSpPr>
      <xdr:spPr>
        <a:xfrm>
          <a:off x="2857500" y="1786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88900</xdr:rowOff>
    </xdr:from>
    <xdr:to>
      <xdr:col>19</xdr:col>
      <xdr:colOff>177800</xdr:colOff>
      <xdr:row>104</xdr:row>
      <xdr:rowOff>114300</xdr:rowOff>
    </xdr:to>
    <xdr:cxnSp macro="">
      <xdr:nvCxnSpPr>
        <xdr:cNvPr id="413" name="直線コネクタ 412"/>
        <xdr:cNvCxnSpPr/>
      </xdr:nvCxnSpPr>
      <xdr:spPr>
        <a:xfrm>
          <a:off x="2908300" y="1791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12700</xdr:rowOff>
    </xdr:from>
    <xdr:to>
      <xdr:col>10</xdr:col>
      <xdr:colOff>165100</xdr:colOff>
      <xdr:row>104</xdr:row>
      <xdr:rowOff>114300</xdr:rowOff>
    </xdr:to>
    <xdr:sp macro="" textlink="">
      <xdr:nvSpPr>
        <xdr:cNvPr id="414" name="楕円 413"/>
        <xdr:cNvSpPr/>
      </xdr:nvSpPr>
      <xdr:spPr>
        <a:xfrm>
          <a:off x="1968500" y="1784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63500</xdr:rowOff>
    </xdr:from>
    <xdr:to>
      <xdr:col>15</xdr:col>
      <xdr:colOff>50800</xdr:colOff>
      <xdr:row>104</xdr:row>
      <xdr:rowOff>88900</xdr:rowOff>
    </xdr:to>
    <xdr:cxnSp macro="">
      <xdr:nvCxnSpPr>
        <xdr:cNvPr id="415" name="直線コネクタ 414"/>
        <xdr:cNvCxnSpPr/>
      </xdr:nvCxnSpPr>
      <xdr:spPr>
        <a:xfrm>
          <a:off x="2019300" y="1789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16" name="楕円 415"/>
        <xdr:cNvSpPr/>
      </xdr:nvSpPr>
      <xdr:spPr>
        <a:xfrm>
          <a:off x="1079500" y="178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36830</xdr:rowOff>
    </xdr:from>
    <xdr:to>
      <xdr:col>10</xdr:col>
      <xdr:colOff>114300</xdr:colOff>
      <xdr:row>104</xdr:row>
      <xdr:rowOff>63500</xdr:rowOff>
    </xdr:to>
    <xdr:cxnSp macro="">
      <xdr:nvCxnSpPr>
        <xdr:cNvPr id="417" name="直線コネクタ 416"/>
        <xdr:cNvCxnSpPr/>
      </xdr:nvCxnSpPr>
      <xdr:spPr>
        <a:xfrm>
          <a:off x="1130300" y="17867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39388</xdr:rowOff>
    </xdr:from>
    <xdr:ext cx="405111" cy="259045"/>
    <xdr:sp macro="" textlink="">
      <xdr:nvSpPr>
        <xdr:cNvPr id="418" name="n_1aveValue【市民会館】&#10;有形固定資産減価償却率"/>
        <xdr:cNvSpPr txBox="1"/>
      </xdr:nvSpPr>
      <xdr:spPr>
        <a:xfrm>
          <a:off x="35820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419" name="n_2aveValue【市民会館】&#10;有形固定資産減価償却率"/>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420" name="n_3aveValue【市民会館】&#10;有形固定資産減価償却率"/>
        <xdr:cNvSpPr txBox="1"/>
      </xdr:nvSpPr>
      <xdr:spPr>
        <a:xfrm>
          <a:off x="1816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115588</xdr:rowOff>
    </xdr:from>
    <xdr:ext cx="405111" cy="259045"/>
    <xdr:sp macro="" textlink="">
      <xdr:nvSpPr>
        <xdr:cNvPr id="421" name="n_4aveValue【市民会館】&#10;有形固定資産減価償却率"/>
        <xdr:cNvSpPr txBox="1"/>
      </xdr:nvSpPr>
      <xdr:spPr>
        <a:xfrm>
          <a:off x="927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10177</xdr:rowOff>
    </xdr:from>
    <xdr:ext cx="405111" cy="259045"/>
    <xdr:sp macro="" textlink="">
      <xdr:nvSpPr>
        <xdr:cNvPr id="422" name="n_1mainValue【市民会館】&#10;有形固定資産減価償却率"/>
        <xdr:cNvSpPr txBox="1"/>
      </xdr:nvSpPr>
      <xdr:spPr>
        <a:xfrm>
          <a:off x="3582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156227</xdr:rowOff>
    </xdr:from>
    <xdr:ext cx="405111" cy="259045"/>
    <xdr:sp macro="" textlink="">
      <xdr:nvSpPr>
        <xdr:cNvPr id="423" name="n_2mainValue【市民会館】&#10;有形固定資産減価償却率"/>
        <xdr:cNvSpPr txBox="1"/>
      </xdr:nvSpPr>
      <xdr:spPr>
        <a:xfrm>
          <a:off x="2705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130827</xdr:rowOff>
    </xdr:from>
    <xdr:ext cx="405111" cy="259045"/>
    <xdr:sp macro="" textlink="">
      <xdr:nvSpPr>
        <xdr:cNvPr id="424" name="n_3mainValue【市民会館】&#10;有形固定資産減価償却率"/>
        <xdr:cNvSpPr txBox="1"/>
      </xdr:nvSpPr>
      <xdr:spPr>
        <a:xfrm>
          <a:off x="1816744"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425" name="n_4mainValue【市民会館】&#10;有形固定資産減価償却率"/>
        <xdr:cNvSpPr txBox="1"/>
      </xdr:nvSpPr>
      <xdr:spPr>
        <a:xfrm>
          <a:off x="9277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6" name="直線コネクタ 43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7" name="テキスト ボックス 43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8" name="直線コネクタ 43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9" name="テキスト ボックス 43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0" name="直線コネクタ 43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1" name="テキスト ボックス 44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2" name="直線コネクタ 44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3" name="テキスト ボックス 44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4" name="直線コネクタ 44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5" name="テキスト ボックス 44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6" name="直線コネクタ 44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7" name="テキスト ボックス 44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1" name="直線コネクタ 450"/>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2" name="【市民会館】&#10;一人当たり面積最小値テキスト"/>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3" name="直線コネクタ 452"/>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54" name="【市民会館】&#10;一人当たり面積最大値テキスト"/>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55" name="直線コネクタ 454"/>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76216</xdr:rowOff>
    </xdr:from>
    <xdr:ext cx="469744" cy="259045"/>
    <xdr:sp macro="" textlink="">
      <xdr:nvSpPr>
        <xdr:cNvPr id="456" name="【市民会館】&#10;一人当たり面積平均値テキスト"/>
        <xdr:cNvSpPr txBox="1"/>
      </xdr:nvSpPr>
      <xdr:spPr>
        <a:xfrm>
          <a:off x="10515600" y="1807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57" name="フローチャート: 判断 456"/>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58" name="フローチャート: 判断 457"/>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59" name="フローチャート: 判断 458"/>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0" name="フローチャート: 判断 459"/>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61" name="フローチャート: 判断 460"/>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149498</xdr:rowOff>
    </xdr:from>
    <xdr:to>
      <xdr:col>55</xdr:col>
      <xdr:colOff>50800</xdr:colOff>
      <xdr:row>103</xdr:row>
      <xdr:rowOff>79648</xdr:rowOff>
    </xdr:to>
    <xdr:sp macro="" textlink="">
      <xdr:nvSpPr>
        <xdr:cNvPr id="467" name="楕円 466"/>
        <xdr:cNvSpPr/>
      </xdr:nvSpPr>
      <xdr:spPr>
        <a:xfrm>
          <a:off x="104267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925</xdr:rowOff>
    </xdr:from>
    <xdr:ext cx="469744" cy="259045"/>
    <xdr:sp macro="" textlink="">
      <xdr:nvSpPr>
        <xdr:cNvPr id="468" name="【市民会館】&#10;一人当たり面積該当値テキスト"/>
        <xdr:cNvSpPr txBox="1"/>
      </xdr:nvSpPr>
      <xdr:spPr>
        <a:xfrm>
          <a:off x="10515600" y="1748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171269</xdr:rowOff>
    </xdr:from>
    <xdr:to>
      <xdr:col>50</xdr:col>
      <xdr:colOff>165100</xdr:colOff>
      <xdr:row>103</xdr:row>
      <xdr:rowOff>101419</xdr:rowOff>
    </xdr:to>
    <xdr:sp macro="" textlink="">
      <xdr:nvSpPr>
        <xdr:cNvPr id="469" name="楕円 468"/>
        <xdr:cNvSpPr/>
      </xdr:nvSpPr>
      <xdr:spPr>
        <a:xfrm>
          <a:off x="9588500" y="17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28848</xdr:rowOff>
    </xdr:from>
    <xdr:to>
      <xdr:col>55</xdr:col>
      <xdr:colOff>0</xdr:colOff>
      <xdr:row>103</xdr:row>
      <xdr:rowOff>50619</xdr:rowOff>
    </xdr:to>
    <xdr:cxnSp macro="">
      <xdr:nvCxnSpPr>
        <xdr:cNvPr id="470" name="直線コネクタ 469"/>
        <xdr:cNvCxnSpPr/>
      </xdr:nvCxnSpPr>
      <xdr:spPr>
        <a:xfrm flipV="1">
          <a:off x="9639300" y="17688198"/>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20501</xdr:rowOff>
    </xdr:from>
    <xdr:to>
      <xdr:col>46</xdr:col>
      <xdr:colOff>38100</xdr:colOff>
      <xdr:row>103</xdr:row>
      <xdr:rowOff>122101</xdr:rowOff>
    </xdr:to>
    <xdr:sp macro="" textlink="">
      <xdr:nvSpPr>
        <xdr:cNvPr id="471" name="楕円 470"/>
        <xdr:cNvSpPr/>
      </xdr:nvSpPr>
      <xdr:spPr>
        <a:xfrm>
          <a:off x="8699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50619</xdr:rowOff>
    </xdr:from>
    <xdr:to>
      <xdr:col>50</xdr:col>
      <xdr:colOff>114300</xdr:colOff>
      <xdr:row>103</xdr:row>
      <xdr:rowOff>71301</xdr:rowOff>
    </xdr:to>
    <xdr:cxnSp macro="">
      <xdr:nvCxnSpPr>
        <xdr:cNvPr id="472" name="直線コネクタ 471"/>
        <xdr:cNvCxnSpPr/>
      </xdr:nvCxnSpPr>
      <xdr:spPr>
        <a:xfrm flipV="1">
          <a:off x="8750300" y="1770996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33564</xdr:rowOff>
    </xdr:from>
    <xdr:to>
      <xdr:col>41</xdr:col>
      <xdr:colOff>101600</xdr:colOff>
      <xdr:row>103</xdr:row>
      <xdr:rowOff>135164</xdr:rowOff>
    </xdr:to>
    <xdr:sp macro="" textlink="">
      <xdr:nvSpPr>
        <xdr:cNvPr id="473" name="楕円 472"/>
        <xdr:cNvSpPr/>
      </xdr:nvSpPr>
      <xdr:spPr>
        <a:xfrm>
          <a:off x="7810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71301</xdr:rowOff>
    </xdr:from>
    <xdr:to>
      <xdr:col>45</xdr:col>
      <xdr:colOff>177800</xdr:colOff>
      <xdr:row>103</xdr:row>
      <xdr:rowOff>84364</xdr:rowOff>
    </xdr:to>
    <xdr:cxnSp macro="">
      <xdr:nvCxnSpPr>
        <xdr:cNvPr id="474" name="直線コネクタ 473"/>
        <xdr:cNvCxnSpPr/>
      </xdr:nvCxnSpPr>
      <xdr:spPr>
        <a:xfrm flipV="1">
          <a:off x="7861300" y="177306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56424</xdr:rowOff>
    </xdr:from>
    <xdr:to>
      <xdr:col>36</xdr:col>
      <xdr:colOff>165100</xdr:colOff>
      <xdr:row>103</xdr:row>
      <xdr:rowOff>158024</xdr:rowOff>
    </xdr:to>
    <xdr:sp macro="" textlink="">
      <xdr:nvSpPr>
        <xdr:cNvPr id="475" name="楕円 474"/>
        <xdr:cNvSpPr/>
      </xdr:nvSpPr>
      <xdr:spPr>
        <a:xfrm>
          <a:off x="6921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84364</xdr:rowOff>
    </xdr:from>
    <xdr:to>
      <xdr:col>41</xdr:col>
      <xdr:colOff>50800</xdr:colOff>
      <xdr:row>103</xdr:row>
      <xdr:rowOff>107224</xdr:rowOff>
    </xdr:to>
    <xdr:cxnSp macro="">
      <xdr:nvCxnSpPr>
        <xdr:cNvPr id="476" name="直線コネクタ 475"/>
        <xdr:cNvCxnSpPr/>
      </xdr:nvCxnSpPr>
      <xdr:spPr>
        <a:xfrm flipV="1">
          <a:off x="6972300" y="177437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103976</xdr:rowOff>
    </xdr:from>
    <xdr:ext cx="469744" cy="259045"/>
    <xdr:sp macro="" textlink="">
      <xdr:nvSpPr>
        <xdr:cNvPr id="477" name="n_1aveValue【市民会館】&#10;一人当たり面積"/>
        <xdr:cNvSpPr txBox="1"/>
      </xdr:nvSpPr>
      <xdr:spPr>
        <a:xfrm>
          <a:off x="9391727" y="1827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478" name="n_2aveValue【市民会館】&#10;一人当たり面積"/>
        <xdr:cNvSpPr txBox="1"/>
      </xdr:nvSpPr>
      <xdr:spPr>
        <a:xfrm>
          <a:off x="8515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115950</xdr:rowOff>
    </xdr:from>
    <xdr:ext cx="469744" cy="259045"/>
    <xdr:sp macro="" textlink="">
      <xdr:nvSpPr>
        <xdr:cNvPr id="479" name="n_3aveValue【市民会館】&#10;一人当たり面積"/>
        <xdr:cNvSpPr txBox="1"/>
      </xdr:nvSpPr>
      <xdr:spPr>
        <a:xfrm>
          <a:off x="7626427" y="1828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80027</xdr:rowOff>
    </xdr:from>
    <xdr:ext cx="469744" cy="259045"/>
    <xdr:sp macro="" textlink="">
      <xdr:nvSpPr>
        <xdr:cNvPr id="480" name="n_4aveValue【市民会館】&#10;一人当たり面積"/>
        <xdr:cNvSpPr txBox="1"/>
      </xdr:nvSpPr>
      <xdr:spPr>
        <a:xfrm>
          <a:off x="6737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117946</xdr:rowOff>
    </xdr:from>
    <xdr:ext cx="469744" cy="259045"/>
    <xdr:sp macro="" textlink="">
      <xdr:nvSpPr>
        <xdr:cNvPr id="481" name="n_1mainValue【市民会館】&#10;一人当たり面積"/>
        <xdr:cNvSpPr txBox="1"/>
      </xdr:nvSpPr>
      <xdr:spPr>
        <a:xfrm>
          <a:off x="9391727" y="174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138628</xdr:rowOff>
    </xdr:from>
    <xdr:ext cx="469744" cy="259045"/>
    <xdr:sp macro="" textlink="">
      <xdr:nvSpPr>
        <xdr:cNvPr id="482" name="n_2mainValue【市民会館】&#10;一人当たり面積"/>
        <xdr:cNvSpPr txBox="1"/>
      </xdr:nvSpPr>
      <xdr:spPr>
        <a:xfrm>
          <a:off x="8515427" y="1745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151691</xdr:rowOff>
    </xdr:from>
    <xdr:ext cx="469744" cy="259045"/>
    <xdr:sp macro="" textlink="">
      <xdr:nvSpPr>
        <xdr:cNvPr id="483" name="n_3mainValue【市民会館】&#10;一人当たり面積"/>
        <xdr:cNvSpPr txBox="1"/>
      </xdr:nvSpPr>
      <xdr:spPr>
        <a:xfrm>
          <a:off x="7626427" y="1746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3101</xdr:rowOff>
    </xdr:from>
    <xdr:ext cx="469744" cy="259045"/>
    <xdr:sp macro="" textlink="">
      <xdr:nvSpPr>
        <xdr:cNvPr id="484" name="n_4mainValue【市民会館】&#10;一人当たり面積"/>
        <xdr:cNvSpPr txBox="1"/>
      </xdr:nvSpPr>
      <xdr:spPr>
        <a:xfrm>
          <a:off x="6737427" y="1749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09" name="直線コネクタ 508"/>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0"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1" name="直線コネクタ 510"/>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2" name="【一般廃棄物処理施設】&#10;有形固定資産減価償却率最大値テキスト"/>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3" name="直線コネクタ 512"/>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14" name="【一般廃棄物処理施設】&#10;有形固定資産減価償却率平均値テキスト"/>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15" name="フローチャート: 判断 514"/>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16" name="フローチャート: 判断 515"/>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17" name="フローチャート: 判断 51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18" name="フローチャート: 判断 517"/>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19" name="フローチャート: 判断 518"/>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50165</xdr:rowOff>
    </xdr:from>
    <xdr:to>
      <xdr:col>85</xdr:col>
      <xdr:colOff>177800</xdr:colOff>
      <xdr:row>34</xdr:row>
      <xdr:rowOff>151765</xdr:rowOff>
    </xdr:to>
    <xdr:sp macro="" textlink="">
      <xdr:nvSpPr>
        <xdr:cNvPr id="525" name="楕円 524"/>
        <xdr:cNvSpPr/>
      </xdr:nvSpPr>
      <xdr:spPr>
        <a:xfrm>
          <a:off x="162687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73042</xdr:rowOff>
    </xdr:from>
    <xdr:ext cx="405111" cy="259045"/>
    <xdr:sp macro="" textlink="">
      <xdr:nvSpPr>
        <xdr:cNvPr id="526" name="【一般廃棄物処理施設】&#10;有形固定資産減価償却率該当値テキスト"/>
        <xdr:cNvSpPr txBox="1"/>
      </xdr:nvSpPr>
      <xdr:spPr>
        <a:xfrm>
          <a:off x="16357600"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65405</xdr:rowOff>
    </xdr:from>
    <xdr:to>
      <xdr:col>81</xdr:col>
      <xdr:colOff>101600</xdr:colOff>
      <xdr:row>36</xdr:row>
      <xdr:rowOff>167005</xdr:rowOff>
    </xdr:to>
    <xdr:sp macro="" textlink="">
      <xdr:nvSpPr>
        <xdr:cNvPr id="527" name="楕円 526"/>
        <xdr:cNvSpPr/>
      </xdr:nvSpPr>
      <xdr:spPr>
        <a:xfrm>
          <a:off x="15430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100965</xdr:rowOff>
    </xdr:from>
    <xdr:to>
      <xdr:col>85</xdr:col>
      <xdr:colOff>127000</xdr:colOff>
      <xdr:row>36</xdr:row>
      <xdr:rowOff>116205</xdr:rowOff>
    </xdr:to>
    <xdr:cxnSp macro="">
      <xdr:nvCxnSpPr>
        <xdr:cNvPr id="528" name="直線コネクタ 527"/>
        <xdr:cNvCxnSpPr/>
      </xdr:nvCxnSpPr>
      <xdr:spPr>
        <a:xfrm flipV="1">
          <a:off x="15481300" y="5930265"/>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34925</xdr:rowOff>
    </xdr:from>
    <xdr:to>
      <xdr:col>76</xdr:col>
      <xdr:colOff>165100</xdr:colOff>
      <xdr:row>36</xdr:row>
      <xdr:rowOff>136525</xdr:rowOff>
    </xdr:to>
    <xdr:sp macro="" textlink="">
      <xdr:nvSpPr>
        <xdr:cNvPr id="529" name="楕円 528"/>
        <xdr:cNvSpPr/>
      </xdr:nvSpPr>
      <xdr:spPr>
        <a:xfrm>
          <a:off x="14541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85725</xdr:rowOff>
    </xdr:from>
    <xdr:to>
      <xdr:col>81</xdr:col>
      <xdr:colOff>50800</xdr:colOff>
      <xdr:row>36</xdr:row>
      <xdr:rowOff>116205</xdr:rowOff>
    </xdr:to>
    <xdr:cxnSp macro="">
      <xdr:nvCxnSpPr>
        <xdr:cNvPr id="530" name="直線コネクタ 529"/>
        <xdr:cNvCxnSpPr/>
      </xdr:nvCxnSpPr>
      <xdr:spPr>
        <a:xfrm>
          <a:off x="14592300" y="62579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xdr:rowOff>
    </xdr:from>
    <xdr:to>
      <xdr:col>72</xdr:col>
      <xdr:colOff>38100</xdr:colOff>
      <xdr:row>36</xdr:row>
      <xdr:rowOff>102235</xdr:rowOff>
    </xdr:to>
    <xdr:sp macro="" textlink="">
      <xdr:nvSpPr>
        <xdr:cNvPr id="531" name="楕円 530"/>
        <xdr:cNvSpPr/>
      </xdr:nvSpPr>
      <xdr:spPr>
        <a:xfrm>
          <a:off x="13652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51435</xdr:rowOff>
    </xdr:from>
    <xdr:to>
      <xdr:col>76</xdr:col>
      <xdr:colOff>114300</xdr:colOff>
      <xdr:row>36</xdr:row>
      <xdr:rowOff>85725</xdr:rowOff>
    </xdr:to>
    <xdr:cxnSp macro="">
      <xdr:nvCxnSpPr>
        <xdr:cNvPr id="532" name="直線コネクタ 531"/>
        <xdr:cNvCxnSpPr/>
      </xdr:nvCxnSpPr>
      <xdr:spPr>
        <a:xfrm>
          <a:off x="13703300" y="62236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137795</xdr:rowOff>
    </xdr:from>
    <xdr:to>
      <xdr:col>67</xdr:col>
      <xdr:colOff>101600</xdr:colOff>
      <xdr:row>36</xdr:row>
      <xdr:rowOff>67945</xdr:rowOff>
    </xdr:to>
    <xdr:sp macro="" textlink="">
      <xdr:nvSpPr>
        <xdr:cNvPr id="533" name="楕円 532"/>
        <xdr:cNvSpPr/>
      </xdr:nvSpPr>
      <xdr:spPr>
        <a:xfrm>
          <a:off x="12763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17145</xdr:rowOff>
    </xdr:from>
    <xdr:to>
      <xdr:col>71</xdr:col>
      <xdr:colOff>177800</xdr:colOff>
      <xdr:row>36</xdr:row>
      <xdr:rowOff>51435</xdr:rowOff>
    </xdr:to>
    <xdr:cxnSp macro="">
      <xdr:nvCxnSpPr>
        <xdr:cNvPr id="534" name="直線コネクタ 533"/>
        <xdr:cNvCxnSpPr/>
      </xdr:nvCxnSpPr>
      <xdr:spPr>
        <a:xfrm>
          <a:off x="12814300" y="6189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535" name="n_1aveValue【一般廃棄物処理施設】&#10;有形固定資産減価償却率"/>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36" name="n_2aveValue【一般廃棄物処理施設】&#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37" name="n_3aveValue【一般廃棄物処理施設】&#10;有形固定資産減価償却率"/>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538" name="n_4aveValue【一般廃棄物処理施設】&#10;有形固定資産減価償却率"/>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12082</xdr:rowOff>
    </xdr:from>
    <xdr:ext cx="405111" cy="259045"/>
    <xdr:sp macro="" textlink="">
      <xdr:nvSpPr>
        <xdr:cNvPr id="539" name="n_1mainValue【一般廃棄物処理施設】&#10;有形固定資産減価償却率"/>
        <xdr:cNvSpPr txBox="1"/>
      </xdr:nvSpPr>
      <xdr:spPr>
        <a:xfrm>
          <a:off x="152660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153052</xdr:rowOff>
    </xdr:from>
    <xdr:ext cx="405111" cy="259045"/>
    <xdr:sp macro="" textlink="">
      <xdr:nvSpPr>
        <xdr:cNvPr id="540" name="n_2mainValue【一般廃棄物処理施設】&#10;有形固定資産減価償却率"/>
        <xdr:cNvSpPr txBox="1"/>
      </xdr:nvSpPr>
      <xdr:spPr>
        <a:xfrm>
          <a:off x="143897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118762</xdr:rowOff>
    </xdr:from>
    <xdr:ext cx="405111" cy="259045"/>
    <xdr:sp macro="" textlink="">
      <xdr:nvSpPr>
        <xdr:cNvPr id="541" name="n_3mainValue【一般廃棄物処理施設】&#10;有形固定資産減価償却率"/>
        <xdr:cNvSpPr txBox="1"/>
      </xdr:nvSpPr>
      <xdr:spPr>
        <a:xfrm>
          <a:off x="13500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84472</xdr:rowOff>
    </xdr:from>
    <xdr:ext cx="405111" cy="259045"/>
    <xdr:sp macro="" textlink="">
      <xdr:nvSpPr>
        <xdr:cNvPr id="542" name="n_4mainValue【一般廃棄物処理施設】&#10;有形固定資産減価償却率"/>
        <xdr:cNvSpPr txBox="1"/>
      </xdr:nvSpPr>
      <xdr:spPr>
        <a:xfrm>
          <a:off x="12611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6" name="テキスト ボックス 55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2" name="テキスト ボックス 561"/>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4" name="テキスト ボックス 56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66" name="直線コネクタ 565"/>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67" name="【一般廃棄物処理施設】&#10;一人当たり有形固定資産（償却資産）額最小値テキスト"/>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68" name="直線コネクタ 567"/>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69" name="【一般廃棄物処理施設】&#10;一人当たり有形固定資産（償却資産）額最大値テキスト"/>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70" name="直線コネクタ 569"/>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571" name="【一般廃棄物処理施設】&#10;一人当たり有形固定資産（償却資産）額平均値テキスト"/>
        <xdr:cNvSpPr txBox="1"/>
      </xdr:nvSpPr>
      <xdr:spPr>
        <a:xfrm>
          <a:off x="22199600" y="6837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2" name="フローチャート: 判断 571"/>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3" name="フローチャート: 判断 572"/>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74" name="フローチャート: 判断 573"/>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75" name="フローチャート: 判断 574"/>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576" name="フローチャート: 判断 575"/>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8099</xdr:rowOff>
    </xdr:from>
    <xdr:to>
      <xdr:col>116</xdr:col>
      <xdr:colOff>114300</xdr:colOff>
      <xdr:row>37</xdr:row>
      <xdr:rowOff>109699</xdr:rowOff>
    </xdr:to>
    <xdr:sp macro="" textlink="">
      <xdr:nvSpPr>
        <xdr:cNvPr id="582" name="楕円 581"/>
        <xdr:cNvSpPr/>
      </xdr:nvSpPr>
      <xdr:spPr>
        <a:xfrm>
          <a:off x="22110700" y="63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30976</xdr:rowOff>
    </xdr:from>
    <xdr:ext cx="599010" cy="259045"/>
    <xdr:sp macro="" textlink="">
      <xdr:nvSpPr>
        <xdr:cNvPr id="583" name="【一般廃棄物処理施設】&#10;一人当たり有形固定資産（償却資産）額該当値テキスト"/>
        <xdr:cNvSpPr txBox="1"/>
      </xdr:nvSpPr>
      <xdr:spPr>
        <a:xfrm>
          <a:off x="22199600" y="620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7293</xdr:rowOff>
    </xdr:from>
    <xdr:to>
      <xdr:col>112</xdr:col>
      <xdr:colOff>38100</xdr:colOff>
      <xdr:row>39</xdr:row>
      <xdr:rowOff>108893</xdr:rowOff>
    </xdr:to>
    <xdr:sp macro="" textlink="">
      <xdr:nvSpPr>
        <xdr:cNvPr id="584" name="楕円 583"/>
        <xdr:cNvSpPr/>
      </xdr:nvSpPr>
      <xdr:spPr>
        <a:xfrm>
          <a:off x="21272500" y="66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58899</xdr:rowOff>
    </xdr:from>
    <xdr:to>
      <xdr:col>116</xdr:col>
      <xdr:colOff>63500</xdr:colOff>
      <xdr:row>39</xdr:row>
      <xdr:rowOff>58093</xdr:rowOff>
    </xdr:to>
    <xdr:cxnSp macro="">
      <xdr:nvCxnSpPr>
        <xdr:cNvPr id="585" name="直線コネクタ 584"/>
        <xdr:cNvCxnSpPr/>
      </xdr:nvCxnSpPr>
      <xdr:spPr>
        <a:xfrm flipV="1">
          <a:off x="21323300" y="6402549"/>
          <a:ext cx="838200" cy="34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32451</xdr:rowOff>
    </xdr:from>
    <xdr:to>
      <xdr:col>107</xdr:col>
      <xdr:colOff>101600</xdr:colOff>
      <xdr:row>39</xdr:row>
      <xdr:rowOff>134051</xdr:rowOff>
    </xdr:to>
    <xdr:sp macro="" textlink="">
      <xdr:nvSpPr>
        <xdr:cNvPr id="586" name="楕円 585"/>
        <xdr:cNvSpPr/>
      </xdr:nvSpPr>
      <xdr:spPr>
        <a:xfrm>
          <a:off x="20383500" y="671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58093</xdr:rowOff>
    </xdr:from>
    <xdr:to>
      <xdr:col>111</xdr:col>
      <xdr:colOff>177800</xdr:colOff>
      <xdr:row>39</xdr:row>
      <xdr:rowOff>83251</xdr:rowOff>
    </xdr:to>
    <xdr:cxnSp macro="">
      <xdr:nvCxnSpPr>
        <xdr:cNvPr id="587" name="直線コネクタ 586"/>
        <xdr:cNvCxnSpPr/>
      </xdr:nvCxnSpPr>
      <xdr:spPr>
        <a:xfrm flipV="1">
          <a:off x="20434300" y="6744643"/>
          <a:ext cx="889000" cy="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43562</xdr:rowOff>
    </xdr:from>
    <xdr:to>
      <xdr:col>102</xdr:col>
      <xdr:colOff>165100</xdr:colOff>
      <xdr:row>39</xdr:row>
      <xdr:rowOff>145162</xdr:rowOff>
    </xdr:to>
    <xdr:sp macro="" textlink="">
      <xdr:nvSpPr>
        <xdr:cNvPr id="588" name="楕円 587"/>
        <xdr:cNvSpPr/>
      </xdr:nvSpPr>
      <xdr:spPr>
        <a:xfrm>
          <a:off x="19494500" y="67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83251</xdr:rowOff>
    </xdr:from>
    <xdr:to>
      <xdr:col>107</xdr:col>
      <xdr:colOff>50800</xdr:colOff>
      <xdr:row>39</xdr:row>
      <xdr:rowOff>94362</xdr:rowOff>
    </xdr:to>
    <xdr:cxnSp macro="">
      <xdr:nvCxnSpPr>
        <xdr:cNvPr id="589" name="直線コネクタ 588"/>
        <xdr:cNvCxnSpPr/>
      </xdr:nvCxnSpPr>
      <xdr:spPr>
        <a:xfrm flipV="1">
          <a:off x="19545300" y="6769801"/>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63550</xdr:rowOff>
    </xdr:from>
    <xdr:to>
      <xdr:col>98</xdr:col>
      <xdr:colOff>38100</xdr:colOff>
      <xdr:row>39</xdr:row>
      <xdr:rowOff>165150</xdr:rowOff>
    </xdr:to>
    <xdr:sp macro="" textlink="">
      <xdr:nvSpPr>
        <xdr:cNvPr id="590" name="楕円 589"/>
        <xdr:cNvSpPr/>
      </xdr:nvSpPr>
      <xdr:spPr>
        <a:xfrm>
          <a:off x="18605500" y="67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94362</xdr:rowOff>
    </xdr:from>
    <xdr:to>
      <xdr:col>102</xdr:col>
      <xdr:colOff>114300</xdr:colOff>
      <xdr:row>39</xdr:row>
      <xdr:rowOff>114350</xdr:rowOff>
    </xdr:to>
    <xdr:cxnSp macro="">
      <xdr:nvCxnSpPr>
        <xdr:cNvPr id="591" name="直線コネクタ 590"/>
        <xdr:cNvCxnSpPr/>
      </xdr:nvCxnSpPr>
      <xdr:spPr>
        <a:xfrm flipV="1">
          <a:off x="18656300" y="6780912"/>
          <a:ext cx="889000" cy="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130234</xdr:rowOff>
    </xdr:from>
    <xdr:ext cx="599010" cy="259045"/>
    <xdr:sp macro="" textlink="">
      <xdr:nvSpPr>
        <xdr:cNvPr id="592" name="n_1aveValue【一般廃棄物処理施設】&#10;一人当たり有形固定資産（償却資産）額"/>
        <xdr:cNvSpPr txBox="1"/>
      </xdr:nvSpPr>
      <xdr:spPr>
        <a:xfrm>
          <a:off x="21011095" y="698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167362</xdr:rowOff>
    </xdr:from>
    <xdr:ext cx="599010" cy="259045"/>
    <xdr:sp macro="" textlink="">
      <xdr:nvSpPr>
        <xdr:cNvPr id="593" name="n_2aveValue【一般廃棄物処理施設】&#10;一人当たり有形固定資産（償却資産）額"/>
        <xdr:cNvSpPr txBox="1"/>
      </xdr:nvSpPr>
      <xdr:spPr>
        <a:xfrm>
          <a:off x="201347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594" name="n_3aveValue【一般廃棄物処理施設】&#10;一人当たり有形固定資産（償却資産）額"/>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40254</xdr:rowOff>
    </xdr:from>
    <xdr:ext cx="599010" cy="259045"/>
    <xdr:sp macro="" textlink="">
      <xdr:nvSpPr>
        <xdr:cNvPr id="595" name="n_4aveValue【一般廃棄物処理施設】&#10;一人当たり有形固定資産（償却資産）額"/>
        <xdr:cNvSpPr txBox="1"/>
      </xdr:nvSpPr>
      <xdr:spPr>
        <a:xfrm>
          <a:off x="18356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125420</xdr:rowOff>
    </xdr:from>
    <xdr:ext cx="599010" cy="259045"/>
    <xdr:sp macro="" textlink="">
      <xdr:nvSpPr>
        <xdr:cNvPr id="596" name="n_1mainValue【一般廃棄物処理施設】&#10;一人当たり有形固定資産（償却資産）額"/>
        <xdr:cNvSpPr txBox="1"/>
      </xdr:nvSpPr>
      <xdr:spPr>
        <a:xfrm>
          <a:off x="21011095" y="646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150578</xdr:rowOff>
    </xdr:from>
    <xdr:ext cx="599010" cy="259045"/>
    <xdr:sp macro="" textlink="">
      <xdr:nvSpPr>
        <xdr:cNvPr id="597" name="n_2mainValue【一般廃棄物処理施設】&#10;一人当たり有形固定資産（償却資産）額"/>
        <xdr:cNvSpPr txBox="1"/>
      </xdr:nvSpPr>
      <xdr:spPr>
        <a:xfrm>
          <a:off x="20134795" y="649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161689</xdr:rowOff>
    </xdr:from>
    <xdr:ext cx="599010" cy="259045"/>
    <xdr:sp macro="" textlink="">
      <xdr:nvSpPr>
        <xdr:cNvPr id="598" name="n_3mainValue【一般廃棄物処理施設】&#10;一人当たり有形固定資産（償却資産）額"/>
        <xdr:cNvSpPr txBox="1"/>
      </xdr:nvSpPr>
      <xdr:spPr>
        <a:xfrm>
          <a:off x="19245795" y="650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10227</xdr:rowOff>
    </xdr:from>
    <xdr:ext cx="599010" cy="259045"/>
    <xdr:sp macro="" textlink="">
      <xdr:nvSpPr>
        <xdr:cNvPr id="599" name="n_4mainValue【一般廃棄物処理施設】&#10;一人当たり有形固定資産（償却資産）額"/>
        <xdr:cNvSpPr txBox="1"/>
      </xdr:nvSpPr>
      <xdr:spPr>
        <a:xfrm>
          <a:off x="18356795" y="652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624" name="直線コネクタ 623"/>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27" name="【保健センター・保健所】&#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28" name="直線コネクタ 627"/>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1922</xdr:rowOff>
    </xdr:from>
    <xdr:ext cx="405111" cy="259045"/>
    <xdr:sp macro="" textlink="">
      <xdr:nvSpPr>
        <xdr:cNvPr id="629" name="【保健センター・保健所】&#10;有形固定資産減価償却率平均値テキスト"/>
        <xdr:cNvSpPr txBox="1"/>
      </xdr:nvSpPr>
      <xdr:spPr>
        <a:xfrm>
          <a:off x="163576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30" name="フローチャート: 判断 629"/>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31" name="フローチャート: 判断 630"/>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2" name="フローチャート: 判断 631"/>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33" name="フローチャート: 判断 632"/>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634" name="フローチャート: 判断 633"/>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640" name="楕円 639"/>
        <xdr:cNvSpPr/>
      </xdr:nvSpPr>
      <xdr:spPr>
        <a:xfrm>
          <a:off x="16268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2557</xdr:rowOff>
    </xdr:from>
    <xdr:ext cx="405111" cy="259045"/>
    <xdr:sp macro="" textlink="">
      <xdr:nvSpPr>
        <xdr:cNvPr id="641" name="【保健センター・保健所】&#10;有形固定資産減価償却率該当値テキスト"/>
        <xdr:cNvSpPr txBox="1"/>
      </xdr:nvSpPr>
      <xdr:spPr>
        <a:xfrm>
          <a:off x="16357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113030</xdr:rowOff>
    </xdr:from>
    <xdr:to>
      <xdr:col>81</xdr:col>
      <xdr:colOff>101600</xdr:colOff>
      <xdr:row>59</xdr:row>
      <xdr:rowOff>43180</xdr:rowOff>
    </xdr:to>
    <xdr:sp macro="" textlink="">
      <xdr:nvSpPr>
        <xdr:cNvPr id="642" name="楕円 641"/>
        <xdr:cNvSpPr/>
      </xdr:nvSpPr>
      <xdr:spPr>
        <a:xfrm>
          <a:off x="1543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163830</xdr:rowOff>
    </xdr:from>
    <xdr:to>
      <xdr:col>85</xdr:col>
      <xdr:colOff>127000</xdr:colOff>
      <xdr:row>59</xdr:row>
      <xdr:rowOff>30480</xdr:rowOff>
    </xdr:to>
    <xdr:cxnSp macro="">
      <xdr:nvCxnSpPr>
        <xdr:cNvPr id="643" name="直線コネクタ 642"/>
        <xdr:cNvCxnSpPr/>
      </xdr:nvCxnSpPr>
      <xdr:spPr>
        <a:xfrm>
          <a:off x="15481300" y="101079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101600</xdr:rowOff>
    </xdr:from>
    <xdr:to>
      <xdr:col>76</xdr:col>
      <xdr:colOff>165100</xdr:colOff>
      <xdr:row>59</xdr:row>
      <xdr:rowOff>31750</xdr:rowOff>
    </xdr:to>
    <xdr:sp macro="" textlink="">
      <xdr:nvSpPr>
        <xdr:cNvPr id="644" name="楕円 643"/>
        <xdr:cNvSpPr/>
      </xdr:nvSpPr>
      <xdr:spPr>
        <a:xfrm>
          <a:off x="1454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152400</xdr:rowOff>
    </xdr:from>
    <xdr:to>
      <xdr:col>81</xdr:col>
      <xdr:colOff>50800</xdr:colOff>
      <xdr:row>58</xdr:row>
      <xdr:rowOff>163830</xdr:rowOff>
    </xdr:to>
    <xdr:cxnSp macro="">
      <xdr:nvCxnSpPr>
        <xdr:cNvPr id="645" name="直線コネクタ 644"/>
        <xdr:cNvCxnSpPr/>
      </xdr:nvCxnSpPr>
      <xdr:spPr>
        <a:xfrm>
          <a:off x="14592300" y="10096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46" name="楕円 645"/>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152400</xdr:rowOff>
    </xdr:to>
    <xdr:cxnSp macro="">
      <xdr:nvCxnSpPr>
        <xdr:cNvPr id="647" name="直線コネクタ 646"/>
        <xdr:cNvCxnSpPr/>
      </xdr:nvCxnSpPr>
      <xdr:spPr>
        <a:xfrm>
          <a:off x="13703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25400</xdr:rowOff>
    </xdr:from>
    <xdr:to>
      <xdr:col>67</xdr:col>
      <xdr:colOff>101600</xdr:colOff>
      <xdr:row>58</xdr:row>
      <xdr:rowOff>127000</xdr:rowOff>
    </xdr:to>
    <xdr:sp macro="" textlink="">
      <xdr:nvSpPr>
        <xdr:cNvPr id="648" name="楕円 647"/>
        <xdr:cNvSpPr/>
      </xdr:nvSpPr>
      <xdr:spPr>
        <a:xfrm>
          <a:off x="12763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76200</xdr:rowOff>
    </xdr:from>
    <xdr:to>
      <xdr:col>71</xdr:col>
      <xdr:colOff>177800</xdr:colOff>
      <xdr:row>58</xdr:row>
      <xdr:rowOff>114300</xdr:rowOff>
    </xdr:to>
    <xdr:cxnSp macro="">
      <xdr:nvCxnSpPr>
        <xdr:cNvPr id="649" name="直線コネクタ 648"/>
        <xdr:cNvCxnSpPr/>
      </xdr:nvCxnSpPr>
      <xdr:spPr>
        <a:xfrm>
          <a:off x="128143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650" name="n_1aveValue【保健センター・保健所】&#10;有形固定資産減価償却率"/>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651" name="n_2aveValue【保健センター・保健所】&#10;有形固定資産減価償却率"/>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652" name="n_3aveValue【保健センター・保健所】&#10;有形固定資産減価償却率"/>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653" name="n_4aveValue【保健センター・保健所】&#10;有形固定資産減価償却率"/>
        <xdr:cNvSpPr txBox="1"/>
      </xdr:nvSpPr>
      <xdr:spPr>
        <a:xfrm>
          <a:off x="12611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59707</xdr:rowOff>
    </xdr:from>
    <xdr:ext cx="405111" cy="259045"/>
    <xdr:sp macro="" textlink="">
      <xdr:nvSpPr>
        <xdr:cNvPr id="654" name="n_1mainValue【保健センター・保健所】&#10;有形固定資産減価償却率"/>
        <xdr:cNvSpPr txBox="1"/>
      </xdr:nvSpPr>
      <xdr:spPr>
        <a:xfrm>
          <a:off x="15266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48277</xdr:rowOff>
    </xdr:from>
    <xdr:ext cx="405111" cy="259045"/>
    <xdr:sp macro="" textlink="">
      <xdr:nvSpPr>
        <xdr:cNvPr id="655" name="n_2mainValue【保健センター・保健所】&#10;有形固定資産減価償却率"/>
        <xdr:cNvSpPr txBox="1"/>
      </xdr:nvSpPr>
      <xdr:spPr>
        <a:xfrm>
          <a:off x="14389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656" name="n_3mainValue【保健センター・保健所】&#10;有形固定資産減価償却率"/>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57" name="n_4mainValue【保健センター・保健所】&#10;有形固定資産減価償却率"/>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679" name="直線コネクタ 678"/>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80" name="【保健センター・保健所】&#10;一人当たり面積最小値テキスト"/>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81" name="直線コネクタ 680"/>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682"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683" name="直線コネクタ 682"/>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169943</xdr:rowOff>
    </xdr:from>
    <xdr:ext cx="469744" cy="259045"/>
    <xdr:sp macro="" textlink="">
      <xdr:nvSpPr>
        <xdr:cNvPr id="684" name="【保健センター・保健所】&#10;一人当たり面積平均値テキスト"/>
        <xdr:cNvSpPr txBox="1"/>
      </xdr:nvSpPr>
      <xdr:spPr>
        <a:xfrm>
          <a:off x="22199600" y="1045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85" name="フローチャート: 判断 684"/>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86" name="フローチャート: 判断 685"/>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87" name="フローチャート: 判断 686"/>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88" name="フローチャート: 判断 687"/>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689" name="フローチャート: 判断 688"/>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159512</xdr:rowOff>
    </xdr:from>
    <xdr:to>
      <xdr:col>116</xdr:col>
      <xdr:colOff>114300</xdr:colOff>
      <xdr:row>57</xdr:row>
      <xdr:rowOff>89662</xdr:rowOff>
    </xdr:to>
    <xdr:sp macro="" textlink="">
      <xdr:nvSpPr>
        <xdr:cNvPr id="695" name="楕円 694"/>
        <xdr:cNvSpPr/>
      </xdr:nvSpPr>
      <xdr:spPr>
        <a:xfrm>
          <a:off x="2211070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10939</xdr:rowOff>
    </xdr:from>
    <xdr:ext cx="469744" cy="259045"/>
    <xdr:sp macro="" textlink="">
      <xdr:nvSpPr>
        <xdr:cNvPr id="696" name="【保健センター・保健所】&#10;一人当たり面積該当値テキスト"/>
        <xdr:cNvSpPr txBox="1"/>
      </xdr:nvSpPr>
      <xdr:spPr>
        <a:xfrm>
          <a:off x="22199600" y="961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13208</xdr:rowOff>
    </xdr:from>
    <xdr:to>
      <xdr:col>112</xdr:col>
      <xdr:colOff>38100</xdr:colOff>
      <xdr:row>57</xdr:row>
      <xdr:rowOff>114808</xdr:rowOff>
    </xdr:to>
    <xdr:sp macro="" textlink="">
      <xdr:nvSpPr>
        <xdr:cNvPr id="697" name="楕円 696"/>
        <xdr:cNvSpPr/>
      </xdr:nvSpPr>
      <xdr:spPr>
        <a:xfrm>
          <a:off x="212725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38862</xdr:rowOff>
    </xdr:from>
    <xdr:to>
      <xdr:col>116</xdr:col>
      <xdr:colOff>63500</xdr:colOff>
      <xdr:row>57</xdr:row>
      <xdr:rowOff>64008</xdr:rowOff>
    </xdr:to>
    <xdr:cxnSp macro="">
      <xdr:nvCxnSpPr>
        <xdr:cNvPr id="698" name="直線コネクタ 697"/>
        <xdr:cNvCxnSpPr/>
      </xdr:nvCxnSpPr>
      <xdr:spPr>
        <a:xfrm flipV="1">
          <a:off x="21323300" y="981151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36068</xdr:rowOff>
    </xdr:from>
    <xdr:to>
      <xdr:col>107</xdr:col>
      <xdr:colOff>101600</xdr:colOff>
      <xdr:row>57</xdr:row>
      <xdr:rowOff>137668</xdr:rowOff>
    </xdr:to>
    <xdr:sp macro="" textlink="">
      <xdr:nvSpPr>
        <xdr:cNvPr id="699" name="楕円 698"/>
        <xdr:cNvSpPr/>
      </xdr:nvSpPr>
      <xdr:spPr>
        <a:xfrm>
          <a:off x="20383500" y="98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64008</xdr:rowOff>
    </xdr:from>
    <xdr:to>
      <xdr:col>111</xdr:col>
      <xdr:colOff>177800</xdr:colOff>
      <xdr:row>57</xdr:row>
      <xdr:rowOff>86868</xdr:rowOff>
    </xdr:to>
    <xdr:cxnSp macro="">
      <xdr:nvCxnSpPr>
        <xdr:cNvPr id="700" name="直線コネクタ 699"/>
        <xdr:cNvCxnSpPr/>
      </xdr:nvCxnSpPr>
      <xdr:spPr>
        <a:xfrm flipV="1">
          <a:off x="20434300" y="983665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49784</xdr:rowOff>
    </xdr:from>
    <xdr:to>
      <xdr:col>102</xdr:col>
      <xdr:colOff>165100</xdr:colOff>
      <xdr:row>57</xdr:row>
      <xdr:rowOff>151384</xdr:rowOff>
    </xdr:to>
    <xdr:sp macro="" textlink="">
      <xdr:nvSpPr>
        <xdr:cNvPr id="701" name="楕円 700"/>
        <xdr:cNvSpPr/>
      </xdr:nvSpPr>
      <xdr:spPr>
        <a:xfrm>
          <a:off x="19494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86868</xdr:rowOff>
    </xdr:from>
    <xdr:to>
      <xdr:col>107</xdr:col>
      <xdr:colOff>50800</xdr:colOff>
      <xdr:row>57</xdr:row>
      <xdr:rowOff>100584</xdr:rowOff>
    </xdr:to>
    <xdr:cxnSp macro="">
      <xdr:nvCxnSpPr>
        <xdr:cNvPr id="702" name="直線コネクタ 701"/>
        <xdr:cNvCxnSpPr/>
      </xdr:nvCxnSpPr>
      <xdr:spPr>
        <a:xfrm flipV="1">
          <a:off x="19545300" y="985951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74930</xdr:rowOff>
    </xdr:from>
    <xdr:to>
      <xdr:col>98</xdr:col>
      <xdr:colOff>38100</xdr:colOff>
      <xdr:row>58</xdr:row>
      <xdr:rowOff>5080</xdr:rowOff>
    </xdr:to>
    <xdr:sp macro="" textlink="">
      <xdr:nvSpPr>
        <xdr:cNvPr id="703" name="楕円 702"/>
        <xdr:cNvSpPr/>
      </xdr:nvSpPr>
      <xdr:spPr>
        <a:xfrm>
          <a:off x="18605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100584</xdr:rowOff>
    </xdr:from>
    <xdr:to>
      <xdr:col>102</xdr:col>
      <xdr:colOff>114300</xdr:colOff>
      <xdr:row>57</xdr:row>
      <xdr:rowOff>125730</xdr:rowOff>
    </xdr:to>
    <xdr:cxnSp macro="">
      <xdr:nvCxnSpPr>
        <xdr:cNvPr id="704" name="直線コネクタ 703"/>
        <xdr:cNvCxnSpPr/>
      </xdr:nvCxnSpPr>
      <xdr:spPr>
        <a:xfrm flipV="1">
          <a:off x="18656300" y="987323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705" name="n_1aveValue【保健センター・保健所】&#10;一人当たり面積"/>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160799</xdr:rowOff>
    </xdr:from>
    <xdr:ext cx="469744" cy="259045"/>
    <xdr:sp macro="" textlink="">
      <xdr:nvSpPr>
        <xdr:cNvPr id="706" name="n_2aveValue【保健センター・保健所】&#10;一人当たり面積"/>
        <xdr:cNvSpPr txBox="1"/>
      </xdr:nvSpPr>
      <xdr:spPr>
        <a:xfrm>
          <a:off x="20199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707" name="n_3aveValue【保健センター・保健所】&#10;一人当たり面積"/>
        <xdr:cNvSpPr txBox="1"/>
      </xdr:nvSpPr>
      <xdr:spPr>
        <a:xfrm>
          <a:off x="19310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112793</xdr:rowOff>
    </xdr:from>
    <xdr:ext cx="469744" cy="259045"/>
    <xdr:sp macro="" textlink="">
      <xdr:nvSpPr>
        <xdr:cNvPr id="708" name="n_4aveValue【保健センター・保健所】&#10;一人当たり面積"/>
        <xdr:cNvSpPr txBox="1"/>
      </xdr:nvSpPr>
      <xdr:spPr>
        <a:xfrm>
          <a:off x="18421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131335</xdr:rowOff>
    </xdr:from>
    <xdr:ext cx="469744" cy="259045"/>
    <xdr:sp macro="" textlink="">
      <xdr:nvSpPr>
        <xdr:cNvPr id="709" name="n_1mainValue【保健センター・保健所】&#10;一人当たり面積"/>
        <xdr:cNvSpPr txBox="1"/>
      </xdr:nvSpPr>
      <xdr:spPr>
        <a:xfrm>
          <a:off x="21075727" y="956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154195</xdr:rowOff>
    </xdr:from>
    <xdr:ext cx="469744" cy="259045"/>
    <xdr:sp macro="" textlink="">
      <xdr:nvSpPr>
        <xdr:cNvPr id="710" name="n_2mainValue【保健センター・保健所】&#10;一人当たり面積"/>
        <xdr:cNvSpPr txBox="1"/>
      </xdr:nvSpPr>
      <xdr:spPr>
        <a:xfrm>
          <a:off x="20199427" y="958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167911</xdr:rowOff>
    </xdr:from>
    <xdr:ext cx="469744" cy="259045"/>
    <xdr:sp macro="" textlink="">
      <xdr:nvSpPr>
        <xdr:cNvPr id="711" name="n_3mainValue【保健センター・保健所】&#10;一人当たり面積"/>
        <xdr:cNvSpPr txBox="1"/>
      </xdr:nvSpPr>
      <xdr:spPr>
        <a:xfrm>
          <a:off x="19310427" y="95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21607</xdr:rowOff>
    </xdr:from>
    <xdr:ext cx="469744" cy="259045"/>
    <xdr:sp macro="" textlink="">
      <xdr:nvSpPr>
        <xdr:cNvPr id="712" name="n_4mainValue【保健センター・保健所】&#10;一人当たり面積"/>
        <xdr:cNvSpPr txBox="1"/>
      </xdr:nvSpPr>
      <xdr:spPr>
        <a:xfrm>
          <a:off x="184214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38" name="直線コネクタ 737"/>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41" name="【消防施設】&#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2" name="直線コネクタ 741"/>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743" name="【消防施設】&#10;有形固定資産減価償却率平均値テキスト"/>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44" name="フローチャート: 判断 743"/>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45" name="フローチャート: 判断 744"/>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6" name="フローチャート: 判断 745"/>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47" name="フローチャート: 判断 746"/>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748" name="フローチャート: 判断 747"/>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3629</xdr:rowOff>
    </xdr:from>
    <xdr:to>
      <xdr:col>85</xdr:col>
      <xdr:colOff>177800</xdr:colOff>
      <xdr:row>84</xdr:row>
      <xdr:rowOff>105229</xdr:rowOff>
    </xdr:to>
    <xdr:sp macro="" textlink="">
      <xdr:nvSpPr>
        <xdr:cNvPr id="754" name="楕円 753"/>
        <xdr:cNvSpPr/>
      </xdr:nvSpPr>
      <xdr:spPr>
        <a:xfrm>
          <a:off x="16268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153506</xdr:rowOff>
    </xdr:from>
    <xdr:ext cx="405111" cy="259045"/>
    <xdr:sp macro="" textlink="">
      <xdr:nvSpPr>
        <xdr:cNvPr id="755" name="【消防施設】&#10;有形固定資産減価償却率該当値テキスト"/>
        <xdr:cNvSpPr txBox="1"/>
      </xdr:nvSpPr>
      <xdr:spPr>
        <a:xfrm>
          <a:off x="16357600"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144055</xdr:rowOff>
    </xdr:from>
    <xdr:to>
      <xdr:col>81</xdr:col>
      <xdr:colOff>101600</xdr:colOff>
      <xdr:row>84</xdr:row>
      <xdr:rowOff>74205</xdr:rowOff>
    </xdr:to>
    <xdr:sp macro="" textlink="">
      <xdr:nvSpPr>
        <xdr:cNvPr id="756" name="楕円 755"/>
        <xdr:cNvSpPr/>
      </xdr:nvSpPr>
      <xdr:spPr>
        <a:xfrm>
          <a:off x="15430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23405</xdr:rowOff>
    </xdr:from>
    <xdr:to>
      <xdr:col>85</xdr:col>
      <xdr:colOff>127000</xdr:colOff>
      <xdr:row>84</xdr:row>
      <xdr:rowOff>54429</xdr:rowOff>
    </xdr:to>
    <xdr:cxnSp macro="">
      <xdr:nvCxnSpPr>
        <xdr:cNvPr id="757" name="直線コネクタ 756"/>
        <xdr:cNvCxnSpPr/>
      </xdr:nvCxnSpPr>
      <xdr:spPr>
        <a:xfrm>
          <a:off x="15481300" y="1442520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111398</xdr:rowOff>
    </xdr:from>
    <xdr:to>
      <xdr:col>76</xdr:col>
      <xdr:colOff>165100</xdr:colOff>
      <xdr:row>84</xdr:row>
      <xdr:rowOff>41548</xdr:rowOff>
    </xdr:to>
    <xdr:sp macro="" textlink="">
      <xdr:nvSpPr>
        <xdr:cNvPr id="758" name="楕円 757"/>
        <xdr:cNvSpPr/>
      </xdr:nvSpPr>
      <xdr:spPr>
        <a:xfrm>
          <a:off x="14541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162198</xdr:rowOff>
    </xdr:from>
    <xdr:to>
      <xdr:col>81</xdr:col>
      <xdr:colOff>50800</xdr:colOff>
      <xdr:row>84</xdr:row>
      <xdr:rowOff>23405</xdr:rowOff>
    </xdr:to>
    <xdr:cxnSp macro="">
      <xdr:nvCxnSpPr>
        <xdr:cNvPr id="759" name="直線コネクタ 758"/>
        <xdr:cNvCxnSpPr/>
      </xdr:nvCxnSpPr>
      <xdr:spPr>
        <a:xfrm>
          <a:off x="14592300" y="143925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77107</xdr:rowOff>
    </xdr:from>
    <xdr:to>
      <xdr:col>72</xdr:col>
      <xdr:colOff>38100</xdr:colOff>
      <xdr:row>84</xdr:row>
      <xdr:rowOff>7257</xdr:rowOff>
    </xdr:to>
    <xdr:sp macro="" textlink="">
      <xdr:nvSpPr>
        <xdr:cNvPr id="760" name="楕円 759"/>
        <xdr:cNvSpPr/>
      </xdr:nvSpPr>
      <xdr:spPr>
        <a:xfrm>
          <a:off x="13652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127907</xdr:rowOff>
    </xdr:from>
    <xdr:to>
      <xdr:col>76</xdr:col>
      <xdr:colOff>114300</xdr:colOff>
      <xdr:row>83</xdr:row>
      <xdr:rowOff>162198</xdr:rowOff>
    </xdr:to>
    <xdr:cxnSp macro="">
      <xdr:nvCxnSpPr>
        <xdr:cNvPr id="761" name="直線コネクタ 760"/>
        <xdr:cNvCxnSpPr/>
      </xdr:nvCxnSpPr>
      <xdr:spPr>
        <a:xfrm>
          <a:off x="13703300" y="143582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39551</xdr:rowOff>
    </xdr:from>
    <xdr:to>
      <xdr:col>67</xdr:col>
      <xdr:colOff>101600</xdr:colOff>
      <xdr:row>83</xdr:row>
      <xdr:rowOff>141151</xdr:rowOff>
    </xdr:to>
    <xdr:sp macro="" textlink="">
      <xdr:nvSpPr>
        <xdr:cNvPr id="762" name="楕円 761"/>
        <xdr:cNvSpPr/>
      </xdr:nvSpPr>
      <xdr:spPr>
        <a:xfrm>
          <a:off x="12763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90351</xdr:rowOff>
    </xdr:from>
    <xdr:to>
      <xdr:col>71</xdr:col>
      <xdr:colOff>177800</xdr:colOff>
      <xdr:row>83</xdr:row>
      <xdr:rowOff>127907</xdr:rowOff>
    </xdr:to>
    <xdr:cxnSp macro="">
      <xdr:nvCxnSpPr>
        <xdr:cNvPr id="763" name="直線コネクタ 762"/>
        <xdr:cNvCxnSpPr/>
      </xdr:nvCxnSpPr>
      <xdr:spPr>
        <a:xfrm>
          <a:off x="12814300" y="143207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64" name="n_1ave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765" name="n_2aveValue【消防施設】&#10;有形固定資産減価償却率"/>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766" name="n_3aveValue【消防施設】&#10;有形固定資産減価償却率"/>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767" name="n_4aveValue【消防施設】&#10;有形固定資産減価償却率"/>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65332</xdr:rowOff>
    </xdr:from>
    <xdr:ext cx="405111" cy="259045"/>
    <xdr:sp macro="" textlink="">
      <xdr:nvSpPr>
        <xdr:cNvPr id="768" name="n_1mainValue【消防施設】&#10;有形固定資産減価償却率"/>
        <xdr:cNvSpPr txBox="1"/>
      </xdr:nvSpPr>
      <xdr:spPr>
        <a:xfrm>
          <a:off x="152660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32675</xdr:rowOff>
    </xdr:from>
    <xdr:ext cx="405111" cy="259045"/>
    <xdr:sp macro="" textlink="">
      <xdr:nvSpPr>
        <xdr:cNvPr id="769" name="n_2mainValue【消防施設】&#10;有形固定資産減価償却率"/>
        <xdr:cNvSpPr txBox="1"/>
      </xdr:nvSpPr>
      <xdr:spPr>
        <a:xfrm>
          <a:off x="14389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169834</xdr:rowOff>
    </xdr:from>
    <xdr:ext cx="405111" cy="259045"/>
    <xdr:sp macro="" textlink="">
      <xdr:nvSpPr>
        <xdr:cNvPr id="770" name="n_3mainValue【消防施設】&#10;有形固定資産減価償却率"/>
        <xdr:cNvSpPr txBox="1"/>
      </xdr:nvSpPr>
      <xdr:spPr>
        <a:xfrm>
          <a:off x="13500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771" name="n_4mainValue【消防施設】&#10;有形固定資産減価償却率"/>
        <xdr:cNvSpPr txBox="1"/>
      </xdr:nvSpPr>
      <xdr:spPr>
        <a:xfrm>
          <a:off x="12611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2" name="直線コネクタ 7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3" name="テキスト ボックス 7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4" name="直線コネクタ 7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5" name="テキスト ボックス 7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6" name="直線コネクタ 7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7" name="テキスト ボックス 7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8" name="直線コネクタ 7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9" name="テキスト ボックス 7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0" name="直線コネクタ 7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1" name="テキスト ボックス 7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2" name="直線コネクタ 7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3" name="テキスト ボックス 7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97" name="直線コネクタ 796"/>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98" name="【消防施設】&#10;一人当たり面積最小値テキスト"/>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99" name="直線コネクタ 798"/>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800" name="【消防施設】&#10;一人当たり面積最大値テキスト"/>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801" name="直線コネクタ 800"/>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802" name="【消防施設】&#10;一人当たり面積平均値テキスト"/>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803" name="フローチャート: 判断 802"/>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804" name="フローチャート: 判断 803"/>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805" name="フローチャート: 判断 804"/>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806" name="フローチャート: 判断 805"/>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807" name="フローチャート: 判断 806"/>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105955</xdr:rowOff>
    </xdr:from>
    <xdr:to>
      <xdr:col>116</xdr:col>
      <xdr:colOff>114300</xdr:colOff>
      <xdr:row>83</xdr:row>
      <xdr:rowOff>36105</xdr:rowOff>
    </xdr:to>
    <xdr:sp macro="" textlink="">
      <xdr:nvSpPr>
        <xdr:cNvPr id="813" name="楕円 812"/>
        <xdr:cNvSpPr/>
      </xdr:nvSpPr>
      <xdr:spPr>
        <a:xfrm>
          <a:off x="22110700" y="1416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128832</xdr:rowOff>
    </xdr:from>
    <xdr:ext cx="469744" cy="259045"/>
    <xdr:sp macro="" textlink="">
      <xdr:nvSpPr>
        <xdr:cNvPr id="814" name="【消防施設】&#10;一人当たり面積該当値テキスト"/>
        <xdr:cNvSpPr txBox="1"/>
      </xdr:nvSpPr>
      <xdr:spPr>
        <a:xfrm>
          <a:off x="22199600" y="1401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120106</xdr:rowOff>
    </xdr:from>
    <xdr:to>
      <xdr:col>112</xdr:col>
      <xdr:colOff>38100</xdr:colOff>
      <xdr:row>83</xdr:row>
      <xdr:rowOff>50256</xdr:rowOff>
    </xdr:to>
    <xdr:sp macro="" textlink="">
      <xdr:nvSpPr>
        <xdr:cNvPr id="815" name="楕円 814"/>
        <xdr:cNvSpPr/>
      </xdr:nvSpPr>
      <xdr:spPr>
        <a:xfrm>
          <a:off x="21272500" y="1417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156755</xdr:rowOff>
    </xdr:from>
    <xdr:to>
      <xdr:col>116</xdr:col>
      <xdr:colOff>63500</xdr:colOff>
      <xdr:row>82</xdr:row>
      <xdr:rowOff>170906</xdr:rowOff>
    </xdr:to>
    <xdr:cxnSp macro="">
      <xdr:nvCxnSpPr>
        <xdr:cNvPr id="816" name="直線コネクタ 815"/>
        <xdr:cNvCxnSpPr/>
      </xdr:nvCxnSpPr>
      <xdr:spPr>
        <a:xfrm flipV="1">
          <a:off x="21323300" y="14215655"/>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134257</xdr:rowOff>
    </xdr:from>
    <xdr:to>
      <xdr:col>107</xdr:col>
      <xdr:colOff>101600</xdr:colOff>
      <xdr:row>83</xdr:row>
      <xdr:rowOff>64407</xdr:rowOff>
    </xdr:to>
    <xdr:sp macro="" textlink="">
      <xdr:nvSpPr>
        <xdr:cNvPr id="817" name="楕円 816"/>
        <xdr:cNvSpPr/>
      </xdr:nvSpPr>
      <xdr:spPr>
        <a:xfrm>
          <a:off x="20383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170906</xdr:rowOff>
    </xdr:from>
    <xdr:to>
      <xdr:col>111</xdr:col>
      <xdr:colOff>177800</xdr:colOff>
      <xdr:row>83</xdr:row>
      <xdr:rowOff>13607</xdr:rowOff>
    </xdr:to>
    <xdr:cxnSp macro="">
      <xdr:nvCxnSpPr>
        <xdr:cNvPr id="818" name="直線コネクタ 817"/>
        <xdr:cNvCxnSpPr/>
      </xdr:nvCxnSpPr>
      <xdr:spPr>
        <a:xfrm flipV="1">
          <a:off x="20434300" y="1422980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142966</xdr:rowOff>
    </xdr:from>
    <xdr:to>
      <xdr:col>102</xdr:col>
      <xdr:colOff>165100</xdr:colOff>
      <xdr:row>83</xdr:row>
      <xdr:rowOff>73116</xdr:rowOff>
    </xdr:to>
    <xdr:sp macro="" textlink="">
      <xdr:nvSpPr>
        <xdr:cNvPr id="819" name="楕円 818"/>
        <xdr:cNvSpPr/>
      </xdr:nvSpPr>
      <xdr:spPr>
        <a:xfrm>
          <a:off x="19494500" y="142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13607</xdr:rowOff>
    </xdr:from>
    <xdr:to>
      <xdr:col>107</xdr:col>
      <xdr:colOff>50800</xdr:colOff>
      <xdr:row>83</xdr:row>
      <xdr:rowOff>22316</xdr:rowOff>
    </xdr:to>
    <xdr:cxnSp macro="">
      <xdr:nvCxnSpPr>
        <xdr:cNvPr id="820" name="直線コネクタ 819"/>
        <xdr:cNvCxnSpPr/>
      </xdr:nvCxnSpPr>
      <xdr:spPr>
        <a:xfrm flipV="1">
          <a:off x="19545300" y="1424395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158206</xdr:rowOff>
    </xdr:from>
    <xdr:to>
      <xdr:col>98</xdr:col>
      <xdr:colOff>38100</xdr:colOff>
      <xdr:row>83</xdr:row>
      <xdr:rowOff>88356</xdr:rowOff>
    </xdr:to>
    <xdr:sp macro="" textlink="">
      <xdr:nvSpPr>
        <xdr:cNvPr id="821" name="楕円 820"/>
        <xdr:cNvSpPr/>
      </xdr:nvSpPr>
      <xdr:spPr>
        <a:xfrm>
          <a:off x="18605500" y="142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22316</xdr:rowOff>
    </xdr:from>
    <xdr:to>
      <xdr:col>102</xdr:col>
      <xdr:colOff>114300</xdr:colOff>
      <xdr:row>83</xdr:row>
      <xdr:rowOff>37556</xdr:rowOff>
    </xdr:to>
    <xdr:cxnSp macro="">
      <xdr:nvCxnSpPr>
        <xdr:cNvPr id="822" name="直線コネクタ 821"/>
        <xdr:cNvCxnSpPr/>
      </xdr:nvCxnSpPr>
      <xdr:spPr>
        <a:xfrm flipV="1">
          <a:off x="18656300" y="1425266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823" name="n_1aveValue【消防施設】&#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824" name="n_2aveValue【消防施設】&#10;一人当たり面積"/>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825" name="n_3aveValue【消防施設】&#10;一人当たり面積"/>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826" name="n_4aveValue【消防施設】&#10;一人当たり面積"/>
        <xdr:cNvSpPr txBox="1"/>
      </xdr:nvSpPr>
      <xdr:spPr>
        <a:xfrm>
          <a:off x="18421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66783</xdr:rowOff>
    </xdr:from>
    <xdr:ext cx="469744" cy="259045"/>
    <xdr:sp macro="" textlink="">
      <xdr:nvSpPr>
        <xdr:cNvPr id="827" name="n_1mainValue【消防施設】&#10;一人当たり面積"/>
        <xdr:cNvSpPr txBox="1"/>
      </xdr:nvSpPr>
      <xdr:spPr>
        <a:xfrm>
          <a:off x="21075727" y="1395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80934</xdr:rowOff>
    </xdr:from>
    <xdr:ext cx="469744" cy="259045"/>
    <xdr:sp macro="" textlink="">
      <xdr:nvSpPr>
        <xdr:cNvPr id="828" name="n_2mainValue【消防施設】&#10;一人当たり面積"/>
        <xdr:cNvSpPr txBox="1"/>
      </xdr:nvSpPr>
      <xdr:spPr>
        <a:xfrm>
          <a:off x="201994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89643</xdr:rowOff>
    </xdr:from>
    <xdr:ext cx="469744" cy="259045"/>
    <xdr:sp macro="" textlink="">
      <xdr:nvSpPr>
        <xdr:cNvPr id="829" name="n_3mainValue【消防施設】&#10;一人当たり面積"/>
        <xdr:cNvSpPr txBox="1"/>
      </xdr:nvSpPr>
      <xdr:spPr>
        <a:xfrm>
          <a:off x="19310427" y="139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104883</xdr:rowOff>
    </xdr:from>
    <xdr:ext cx="469744" cy="259045"/>
    <xdr:sp macro="" textlink="">
      <xdr:nvSpPr>
        <xdr:cNvPr id="830" name="n_4mainValue【消防施設】&#10;一人当たり面積"/>
        <xdr:cNvSpPr txBox="1"/>
      </xdr:nvSpPr>
      <xdr:spPr>
        <a:xfrm>
          <a:off x="18421427" y="139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56" name="直線コネクタ 855"/>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8" name="直線コネクタ 85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59"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0" name="直線コネクタ 859"/>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61" name="【庁舎】&#10;有形固定資産減価償却率平均値テキスト"/>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62" name="フローチャート: 判断 861"/>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863" name="フローチャート: 判断 862"/>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4" name="フローチャート: 判断 863"/>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5" name="フローチャート: 判断 864"/>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866" name="フローチャート: 判断 865"/>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872" name="楕円 871"/>
        <xdr:cNvSpPr/>
      </xdr:nvSpPr>
      <xdr:spPr>
        <a:xfrm>
          <a:off x="16268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89098</xdr:rowOff>
    </xdr:from>
    <xdr:ext cx="405111" cy="259045"/>
    <xdr:sp macro="" textlink="">
      <xdr:nvSpPr>
        <xdr:cNvPr id="873" name="【庁舎】&#10;有形固定資産減価償却率該当値テキスト"/>
        <xdr:cNvSpPr txBox="1"/>
      </xdr:nvSpPr>
      <xdr:spPr>
        <a:xfrm>
          <a:off x="16357600" y="1757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30299</xdr:rowOff>
    </xdr:from>
    <xdr:to>
      <xdr:col>81</xdr:col>
      <xdr:colOff>101600</xdr:colOff>
      <xdr:row>103</xdr:row>
      <xdr:rowOff>131899</xdr:rowOff>
    </xdr:to>
    <xdr:sp macro="" textlink="">
      <xdr:nvSpPr>
        <xdr:cNvPr id="874" name="楕円 873"/>
        <xdr:cNvSpPr/>
      </xdr:nvSpPr>
      <xdr:spPr>
        <a:xfrm>
          <a:off x="15430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81099</xdr:rowOff>
    </xdr:from>
    <xdr:to>
      <xdr:col>85</xdr:col>
      <xdr:colOff>127000</xdr:colOff>
      <xdr:row>103</xdr:row>
      <xdr:rowOff>117021</xdr:rowOff>
    </xdr:to>
    <xdr:cxnSp macro="">
      <xdr:nvCxnSpPr>
        <xdr:cNvPr id="875" name="直線コネクタ 874"/>
        <xdr:cNvCxnSpPr/>
      </xdr:nvCxnSpPr>
      <xdr:spPr>
        <a:xfrm>
          <a:off x="15481300" y="1774044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152763</xdr:rowOff>
    </xdr:from>
    <xdr:to>
      <xdr:col>76</xdr:col>
      <xdr:colOff>165100</xdr:colOff>
      <xdr:row>103</xdr:row>
      <xdr:rowOff>82913</xdr:rowOff>
    </xdr:to>
    <xdr:sp macro="" textlink="">
      <xdr:nvSpPr>
        <xdr:cNvPr id="876" name="楕円 875"/>
        <xdr:cNvSpPr/>
      </xdr:nvSpPr>
      <xdr:spPr>
        <a:xfrm>
          <a:off x="14541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32113</xdr:rowOff>
    </xdr:from>
    <xdr:to>
      <xdr:col>81</xdr:col>
      <xdr:colOff>50800</xdr:colOff>
      <xdr:row>103</xdr:row>
      <xdr:rowOff>81099</xdr:rowOff>
    </xdr:to>
    <xdr:cxnSp macro="">
      <xdr:nvCxnSpPr>
        <xdr:cNvPr id="877" name="直線コネクタ 876"/>
        <xdr:cNvCxnSpPr/>
      </xdr:nvCxnSpPr>
      <xdr:spPr>
        <a:xfrm>
          <a:off x="14592300" y="176914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103777</xdr:rowOff>
    </xdr:from>
    <xdr:to>
      <xdr:col>72</xdr:col>
      <xdr:colOff>38100</xdr:colOff>
      <xdr:row>103</xdr:row>
      <xdr:rowOff>33927</xdr:rowOff>
    </xdr:to>
    <xdr:sp macro="" textlink="">
      <xdr:nvSpPr>
        <xdr:cNvPr id="878" name="楕円 877"/>
        <xdr:cNvSpPr/>
      </xdr:nvSpPr>
      <xdr:spPr>
        <a:xfrm>
          <a:off x="13652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154577</xdr:rowOff>
    </xdr:from>
    <xdr:to>
      <xdr:col>76</xdr:col>
      <xdr:colOff>114300</xdr:colOff>
      <xdr:row>103</xdr:row>
      <xdr:rowOff>32113</xdr:rowOff>
    </xdr:to>
    <xdr:cxnSp macro="">
      <xdr:nvCxnSpPr>
        <xdr:cNvPr id="879" name="直線コネクタ 878"/>
        <xdr:cNvCxnSpPr/>
      </xdr:nvCxnSpPr>
      <xdr:spPr>
        <a:xfrm>
          <a:off x="13703300" y="176424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33564</xdr:rowOff>
    </xdr:from>
    <xdr:to>
      <xdr:col>67</xdr:col>
      <xdr:colOff>101600</xdr:colOff>
      <xdr:row>107</xdr:row>
      <xdr:rowOff>135164</xdr:rowOff>
    </xdr:to>
    <xdr:sp macro="" textlink="">
      <xdr:nvSpPr>
        <xdr:cNvPr id="880" name="楕円 879"/>
        <xdr:cNvSpPr/>
      </xdr:nvSpPr>
      <xdr:spPr>
        <a:xfrm>
          <a:off x="12763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154577</xdr:rowOff>
    </xdr:from>
    <xdr:to>
      <xdr:col>71</xdr:col>
      <xdr:colOff>177800</xdr:colOff>
      <xdr:row>107</xdr:row>
      <xdr:rowOff>84364</xdr:rowOff>
    </xdr:to>
    <xdr:cxnSp macro="">
      <xdr:nvCxnSpPr>
        <xdr:cNvPr id="881" name="直線コネクタ 880"/>
        <xdr:cNvCxnSpPr/>
      </xdr:nvCxnSpPr>
      <xdr:spPr>
        <a:xfrm flipV="1">
          <a:off x="12814300" y="17642477"/>
          <a:ext cx="889000" cy="78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882" name="n_1aveValue【庁舎】&#10;有形固定資産減価償却率"/>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83" name="n_2aveValue【庁舎】&#10;有形固定資産減価償却率"/>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84" name="n_3aveValue【庁舎】&#10;有形固定資産減価償却率"/>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885" name="n_4aveValue【庁舎】&#10;有形固定資産減価償却率"/>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148426</xdr:rowOff>
    </xdr:from>
    <xdr:ext cx="405111" cy="259045"/>
    <xdr:sp macro="" textlink="">
      <xdr:nvSpPr>
        <xdr:cNvPr id="886" name="n_1mainValue【庁舎】&#10;有形固定資産減価償却率"/>
        <xdr:cNvSpPr txBox="1"/>
      </xdr:nvSpPr>
      <xdr:spPr>
        <a:xfrm>
          <a:off x="152660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99440</xdr:rowOff>
    </xdr:from>
    <xdr:ext cx="405111" cy="259045"/>
    <xdr:sp macro="" textlink="">
      <xdr:nvSpPr>
        <xdr:cNvPr id="887" name="n_2mainValue【庁舎】&#10;有形固定資産減価償却率"/>
        <xdr:cNvSpPr txBox="1"/>
      </xdr:nvSpPr>
      <xdr:spPr>
        <a:xfrm>
          <a:off x="14389744"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50454</xdr:rowOff>
    </xdr:from>
    <xdr:ext cx="405111" cy="259045"/>
    <xdr:sp macro="" textlink="">
      <xdr:nvSpPr>
        <xdr:cNvPr id="888" name="n_3mainValue【庁舎】&#10;有形固定資産減価償却率"/>
        <xdr:cNvSpPr txBox="1"/>
      </xdr:nvSpPr>
      <xdr:spPr>
        <a:xfrm>
          <a:off x="13500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126291</xdr:rowOff>
    </xdr:from>
    <xdr:ext cx="405111" cy="259045"/>
    <xdr:sp macro="" textlink="">
      <xdr:nvSpPr>
        <xdr:cNvPr id="889" name="n_4mainValue【庁舎】&#10;有形固定資産減価償却率"/>
        <xdr:cNvSpPr txBox="1"/>
      </xdr:nvSpPr>
      <xdr:spPr>
        <a:xfrm>
          <a:off x="12611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911" name="直線コネクタ 910"/>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912" name="【庁舎】&#10;一人当たり面積最小値テキスト"/>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913" name="直線コネクタ 912"/>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914" name="【庁舎】&#10;一人当たり面積最大値テキスト"/>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915" name="直線コネクタ 914"/>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916" name="【庁舎】&#10;一人当たり面積平均値テキスト"/>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17" name="フローチャート: 判断 916"/>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918" name="フローチャート: 判断 917"/>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919" name="フローチャート: 判断 918"/>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20" name="フローチャート: 判断 919"/>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921" name="フローチャート: 判断 920"/>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85750</xdr:rowOff>
    </xdr:from>
    <xdr:to>
      <xdr:col>116</xdr:col>
      <xdr:colOff>114300</xdr:colOff>
      <xdr:row>107</xdr:row>
      <xdr:rowOff>15900</xdr:rowOff>
    </xdr:to>
    <xdr:sp macro="" textlink="">
      <xdr:nvSpPr>
        <xdr:cNvPr id="927" name="楕円 926"/>
        <xdr:cNvSpPr/>
      </xdr:nvSpPr>
      <xdr:spPr>
        <a:xfrm>
          <a:off x="22110700" y="182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64177</xdr:rowOff>
    </xdr:from>
    <xdr:ext cx="469744" cy="259045"/>
    <xdr:sp macro="" textlink="">
      <xdr:nvSpPr>
        <xdr:cNvPr id="928" name="【庁舎】&#10;一人当たり面積該当値テキスト"/>
        <xdr:cNvSpPr txBox="1"/>
      </xdr:nvSpPr>
      <xdr:spPr>
        <a:xfrm>
          <a:off x="22199600" y="182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91694</xdr:rowOff>
    </xdr:from>
    <xdr:to>
      <xdr:col>112</xdr:col>
      <xdr:colOff>38100</xdr:colOff>
      <xdr:row>107</xdr:row>
      <xdr:rowOff>21844</xdr:rowOff>
    </xdr:to>
    <xdr:sp macro="" textlink="">
      <xdr:nvSpPr>
        <xdr:cNvPr id="929" name="楕円 928"/>
        <xdr:cNvSpPr/>
      </xdr:nvSpPr>
      <xdr:spPr>
        <a:xfrm>
          <a:off x="21272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136550</xdr:rowOff>
    </xdr:from>
    <xdr:to>
      <xdr:col>116</xdr:col>
      <xdr:colOff>63500</xdr:colOff>
      <xdr:row>106</xdr:row>
      <xdr:rowOff>142494</xdr:rowOff>
    </xdr:to>
    <xdr:cxnSp macro="">
      <xdr:nvCxnSpPr>
        <xdr:cNvPr id="930" name="直線コネクタ 929"/>
        <xdr:cNvCxnSpPr/>
      </xdr:nvCxnSpPr>
      <xdr:spPr>
        <a:xfrm flipV="1">
          <a:off x="21323300" y="18310250"/>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97637</xdr:rowOff>
    </xdr:from>
    <xdr:to>
      <xdr:col>107</xdr:col>
      <xdr:colOff>101600</xdr:colOff>
      <xdr:row>107</xdr:row>
      <xdr:rowOff>27787</xdr:rowOff>
    </xdr:to>
    <xdr:sp macro="" textlink="">
      <xdr:nvSpPr>
        <xdr:cNvPr id="931" name="楕円 930"/>
        <xdr:cNvSpPr/>
      </xdr:nvSpPr>
      <xdr:spPr>
        <a:xfrm>
          <a:off x="20383500" y="182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142494</xdr:rowOff>
    </xdr:from>
    <xdr:to>
      <xdr:col>111</xdr:col>
      <xdr:colOff>177800</xdr:colOff>
      <xdr:row>106</xdr:row>
      <xdr:rowOff>148437</xdr:rowOff>
    </xdr:to>
    <xdr:cxnSp macro="">
      <xdr:nvCxnSpPr>
        <xdr:cNvPr id="932" name="直線コネクタ 931"/>
        <xdr:cNvCxnSpPr/>
      </xdr:nvCxnSpPr>
      <xdr:spPr>
        <a:xfrm flipV="1">
          <a:off x="20434300" y="1831619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933" name="楕円 932"/>
        <xdr:cNvSpPr/>
      </xdr:nvSpPr>
      <xdr:spPr>
        <a:xfrm>
          <a:off x="19494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148437</xdr:rowOff>
    </xdr:from>
    <xdr:to>
      <xdr:col>107</xdr:col>
      <xdr:colOff>50800</xdr:colOff>
      <xdr:row>106</xdr:row>
      <xdr:rowOff>151637</xdr:rowOff>
    </xdr:to>
    <xdr:cxnSp macro="">
      <xdr:nvCxnSpPr>
        <xdr:cNvPr id="934" name="直線コネクタ 933"/>
        <xdr:cNvCxnSpPr/>
      </xdr:nvCxnSpPr>
      <xdr:spPr>
        <a:xfrm flipV="1">
          <a:off x="19545300" y="1832213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107238</xdr:rowOff>
    </xdr:from>
    <xdr:to>
      <xdr:col>98</xdr:col>
      <xdr:colOff>38100</xdr:colOff>
      <xdr:row>107</xdr:row>
      <xdr:rowOff>37388</xdr:rowOff>
    </xdr:to>
    <xdr:sp macro="" textlink="">
      <xdr:nvSpPr>
        <xdr:cNvPr id="935" name="楕円 934"/>
        <xdr:cNvSpPr/>
      </xdr:nvSpPr>
      <xdr:spPr>
        <a:xfrm>
          <a:off x="18605500" y="182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151637</xdr:rowOff>
    </xdr:from>
    <xdr:to>
      <xdr:col>102</xdr:col>
      <xdr:colOff>114300</xdr:colOff>
      <xdr:row>106</xdr:row>
      <xdr:rowOff>158038</xdr:rowOff>
    </xdr:to>
    <xdr:cxnSp macro="">
      <xdr:nvCxnSpPr>
        <xdr:cNvPr id="936" name="直線コネクタ 935"/>
        <xdr:cNvCxnSpPr/>
      </xdr:nvCxnSpPr>
      <xdr:spPr>
        <a:xfrm flipV="1">
          <a:off x="18656300" y="1832533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937" name="n_1aveValue【庁舎】&#10;一人当たり面積"/>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938" name="n_2aveValue【庁舎】&#10;一人当たり面積"/>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939" name="n_3aveValue【庁舎】&#10;一人当たり面積"/>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940" name="n_4aveValue【庁舎】&#10;一人当たり面積"/>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12971</xdr:rowOff>
    </xdr:from>
    <xdr:ext cx="469744" cy="259045"/>
    <xdr:sp macro="" textlink="">
      <xdr:nvSpPr>
        <xdr:cNvPr id="941" name="n_1mainValue【庁舎】&#10;一人当たり面積"/>
        <xdr:cNvSpPr txBox="1"/>
      </xdr:nvSpPr>
      <xdr:spPr>
        <a:xfrm>
          <a:off x="210757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18914</xdr:rowOff>
    </xdr:from>
    <xdr:ext cx="469744" cy="259045"/>
    <xdr:sp macro="" textlink="">
      <xdr:nvSpPr>
        <xdr:cNvPr id="942" name="n_2mainValue【庁舎】&#10;一人当たり面積"/>
        <xdr:cNvSpPr txBox="1"/>
      </xdr:nvSpPr>
      <xdr:spPr>
        <a:xfrm>
          <a:off x="20199427" y="183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943" name="n_3mainValue【庁舎】&#10;一人当たり面積"/>
        <xdr:cNvSpPr txBox="1"/>
      </xdr:nvSpPr>
      <xdr:spPr>
        <a:xfrm>
          <a:off x="19310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28515</xdr:rowOff>
    </xdr:from>
    <xdr:ext cx="469744" cy="259045"/>
    <xdr:sp macro="" textlink="">
      <xdr:nvSpPr>
        <xdr:cNvPr id="944" name="n_4mainValue【庁舎】&#10;一人当たり面積"/>
        <xdr:cNvSpPr txBox="1"/>
      </xdr:nvSpPr>
      <xdr:spPr>
        <a:xfrm>
          <a:off x="18421427" y="1837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最終処分場の更新</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減価償却率</a:t>
          </a:r>
          <a:r>
            <a:rPr kumimoji="1" lang="ja-JP" altLang="en-US" sz="1100">
              <a:solidFill>
                <a:schemeClr val="dk1"/>
              </a:solidFill>
              <a:effectLst/>
              <a:latin typeface="+mn-lt"/>
              <a:ea typeface="+mn-ea"/>
              <a:cs typeface="+mn-cs"/>
            </a:rPr>
            <a:t>の低下・一人当たり有形固定資産（焼却試算）額の増加となった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また、図書館</a:t>
          </a:r>
          <a:r>
            <a:rPr kumimoji="1" lang="ja-JP" altLang="en-US"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年度に生涯学習センター内に移転し既存施設を除却したことから、数値は発生していない。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類似団体に比べ減価償却率が著しく高い体育館・プール</a:t>
          </a:r>
          <a:r>
            <a:rPr kumimoji="1" lang="ja-JP" altLang="ja-JP"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年度に策定した「教育施設整備計画」に則って、今後更新、除却、集約化などを進める予定。</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4,849
4,745
624.69
8,151,780
7,847,768
266,582
4,195,876
8,460,822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面積が広大であることや、条件不利地域であること、農業・水産業ともに盛んな地域であることなどにより基準財政需要額が押し上げられ、類似団体に比べて交付税依存度が高い状況にある。</a:t>
          </a:r>
          <a:endParaRPr lang="ja-JP" altLang="ja-JP" sz="1400">
            <a:effectLst/>
          </a:endParaRPr>
        </a:p>
        <a:p>
          <a:r>
            <a:rPr kumimoji="1" lang="ja-JP" altLang="ja-JP" sz="1100">
              <a:solidFill>
                <a:schemeClr val="dk1"/>
              </a:solidFill>
              <a:effectLst/>
              <a:latin typeface="+mn-lt"/>
              <a:ea typeface="+mn-ea"/>
              <a:cs typeface="+mn-cs"/>
            </a:rPr>
            <a:t>歳出の徹底的な見直し、町税等の収納率向上による自主財源の確保などに努めている。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4" name="直線コネクタ 73"/>
        <xdr:cNvCxnSpPr/>
      </xdr:nvCxnSpPr>
      <xdr:spPr>
        <a:xfrm>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122061</xdr:rowOff>
    </xdr:to>
    <xdr:cxnSp macro="">
      <xdr:nvCxnSpPr>
        <xdr:cNvPr id="77" name="直線コネクタ 76"/>
        <xdr:cNvCxnSpPr/>
      </xdr:nvCxnSpPr>
      <xdr:spPr>
        <a:xfrm>
          <a:off x="1447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3" name="楕円 92"/>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4" name="テキスト ボックス 93"/>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職員数の抑制、組織・機構の見直し、事務費等コストの削減努力などの様々な行財政改革により、類似団体の平均下回って</a:t>
          </a:r>
          <a:r>
            <a:rPr kumimoji="1" lang="ja-JP" altLang="en-US" sz="1100">
              <a:solidFill>
                <a:schemeClr val="dk1"/>
              </a:solidFill>
              <a:effectLst/>
              <a:latin typeface="+mn-lt"/>
              <a:ea typeface="+mn-ea"/>
              <a:cs typeface="+mn-cs"/>
            </a:rPr>
            <a:t>推移してきたが、簡易水道及び下水道会計の法適用化により収益的収支に対する繰出金が増加し、大幅に数値が上昇した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今後も財政構造の弾力性を堅持するため、継続してコスト削減に取り組む。</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64</xdr:row>
      <xdr:rowOff>29718</xdr:rowOff>
    </xdr:to>
    <xdr:cxnSp macro="">
      <xdr:nvCxnSpPr>
        <xdr:cNvPr id="129" name="直線コネクタ 128"/>
        <xdr:cNvCxnSpPr/>
      </xdr:nvCxnSpPr>
      <xdr:spPr>
        <a:xfrm>
          <a:off x="4114800" y="10288270"/>
          <a:ext cx="838200" cy="7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56896</xdr:rowOff>
    </xdr:from>
    <xdr:to>
      <xdr:col>19</xdr:col>
      <xdr:colOff>133350</xdr:colOff>
      <xdr:row>60</xdr:row>
      <xdr:rowOff>1270</xdr:rowOff>
    </xdr:to>
    <xdr:cxnSp macro="">
      <xdr:nvCxnSpPr>
        <xdr:cNvPr id="132" name="直線コネクタ 131"/>
        <xdr:cNvCxnSpPr/>
      </xdr:nvCxnSpPr>
      <xdr:spPr>
        <a:xfrm>
          <a:off x="3225800" y="1017244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59</xdr:row>
      <xdr:rowOff>56896</xdr:rowOff>
    </xdr:to>
    <xdr:cxnSp macro="">
      <xdr:nvCxnSpPr>
        <xdr:cNvPr id="135" name="直線コネクタ 134"/>
        <xdr:cNvCxnSpPr/>
      </xdr:nvCxnSpPr>
      <xdr:spPr>
        <a:xfrm>
          <a:off x="2336800" y="1016762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52070</xdr:rowOff>
    </xdr:from>
    <xdr:to>
      <xdr:col>11</xdr:col>
      <xdr:colOff>31750</xdr:colOff>
      <xdr:row>60</xdr:row>
      <xdr:rowOff>131572</xdr:rowOff>
    </xdr:to>
    <xdr:cxnSp macro="">
      <xdr:nvCxnSpPr>
        <xdr:cNvPr id="138" name="直線コネクタ 137"/>
        <xdr:cNvCxnSpPr/>
      </xdr:nvCxnSpPr>
      <xdr:spPr>
        <a:xfrm flipV="1">
          <a:off x="1447800" y="1016762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48" name="楕円 147"/>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macro="" textlink="">
      <xdr:nvSpPr>
        <xdr:cNvPr id="149" name="財政構造の弾力性該当値テキスト"/>
        <xdr:cNvSpPr txBox="1"/>
      </xdr:nvSpPr>
      <xdr:spPr>
        <a:xfrm>
          <a:off x="5041900" y="109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50" name="楕円 149"/>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62247</xdr:rowOff>
    </xdr:from>
    <xdr:ext cx="736600" cy="259045"/>
    <xdr:sp macro="" textlink="">
      <xdr:nvSpPr>
        <xdr:cNvPr id="151" name="テキスト ボックス 150"/>
        <xdr:cNvSpPr txBox="1"/>
      </xdr:nvSpPr>
      <xdr:spPr>
        <a:xfrm>
          <a:off x="3733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6096</xdr:rowOff>
    </xdr:from>
    <xdr:to>
      <xdr:col>15</xdr:col>
      <xdr:colOff>133350</xdr:colOff>
      <xdr:row>59</xdr:row>
      <xdr:rowOff>107696</xdr:rowOff>
    </xdr:to>
    <xdr:sp macro="" textlink="">
      <xdr:nvSpPr>
        <xdr:cNvPr id="152" name="楕円 151"/>
        <xdr:cNvSpPr/>
      </xdr:nvSpPr>
      <xdr:spPr>
        <a:xfrm>
          <a:off x="3175000" y="10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117873</xdr:rowOff>
    </xdr:from>
    <xdr:ext cx="762000" cy="259045"/>
    <xdr:sp macro="" textlink="">
      <xdr:nvSpPr>
        <xdr:cNvPr id="153" name="テキスト ボックス 152"/>
        <xdr:cNvSpPr txBox="1"/>
      </xdr:nvSpPr>
      <xdr:spPr>
        <a:xfrm>
          <a:off x="2844800" y="989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1270</xdr:rowOff>
    </xdr:from>
    <xdr:to>
      <xdr:col>11</xdr:col>
      <xdr:colOff>82550</xdr:colOff>
      <xdr:row>59</xdr:row>
      <xdr:rowOff>102870</xdr:rowOff>
    </xdr:to>
    <xdr:sp macro="" textlink="">
      <xdr:nvSpPr>
        <xdr:cNvPr id="154" name="楕円 153"/>
        <xdr:cNvSpPr/>
      </xdr:nvSpPr>
      <xdr:spPr>
        <a:xfrm>
          <a:off x="2286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55" name="テキスト ボックス 154"/>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80772</xdr:rowOff>
    </xdr:from>
    <xdr:to>
      <xdr:col>7</xdr:col>
      <xdr:colOff>31750</xdr:colOff>
      <xdr:row>61</xdr:row>
      <xdr:rowOff>10922</xdr:rowOff>
    </xdr:to>
    <xdr:sp macro="" textlink="">
      <xdr:nvSpPr>
        <xdr:cNvPr id="156" name="楕円 155"/>
        <xdr:cNvSpPr/>
      </xdr:nvSpPr>
      <xdr:spPr>
        <a:xfrm>
          <a:off x="1397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21099</xdr:rowOff>
    </xdr:from>
    <xdr:ext cx="762000" cy="259045"/>
    <xdr:sp macro="" textlink="">
      <xdr:nvSpPr>
        <xdr:cNvPr id="157" name="テキスト ボックス 156"/>
        <xdr:cNvSpPr txBox="1"/>
      </xdr:nvSpPr>
      <xdr:spPr>
        <a:xfrm>
          <a:off x="1066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当町の多様な産業構造による必要職員数の多さや、面積が広大で集落が点在していることによる公共施設の多さ、管理運営コストの増などの要因により、類似団体と比べて多額となっている。</a:t>
          </a:r>
          <a:r>
            <a:rPr kumimoji="1" lang="ja-JP" altLang="en-US" sz="1100">
              <a:solidFill>
                <a:schemeClr val="dk1"/>
              </a:solidFill>
              <a:effectLst/>
              <a:latin typeface="+mn-lt"/>
              <a:ea typeface="+mn-ea"/>
              <a:cs typeface="+mn-cs"/>
            </a:rPr>
            <a:t>また、給与改定による人件費の上昇も、数値を押し上げている要因の一つである。</a:t>
          </a:r>
          <a:endParaRPr lang="ja-JP" altLang="ja-JP" sz="1400">
            <a:effectLst/>
          </a:endParaRPr>
        </a:p>
        <a:p>
          <a:r>
            <a:rPr kumimoji="1" lang="ja-JP" altLang="ja-JP" sz="1100">
              <a:solidFill>
                <a:schemeClr val="dk1"/>
              </a:solidFill>
              <a:effectLst/>
              <a:latin typeface="+mn-lt"/>
              <a:ea typeface="+mn-ea"/>
              <a:cs typeface="+mn-cs"/>
            </a:rPr>
            <a:t>施設の統廃合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指定管理制度の活用検討など、今度も継続して経費の節減に努める。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130152</xdr:rowOff>
    </xdr:from>
    <xdr:to>
      <xdr:col>23</xdr:col>
      <xdr:colOff>133350</xdr:colOff>
      <xdr:row>85</xdr:row>
      <xdr:rowOff>81840</xdr:rowOff>
    </xdr:to>
    <xdr:cxnSp macro="">
      <xdr:nvCxnSpPr>
        <xdr:cNvPr id="194" name="直線コネクタ 193"/>
        <xdr:cNvCxnSpPr/>
      </xdr:nvCxnSpPr>
      <xdr:spPr>
        <a:xfrm>
          <a:off x="4114800" y="14531952"/>
          <a:ext cx="838200" cy="1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102637</xdr:rowOff>
    </xdr:from>
    <xdr:to>
      <xdr:col>19</xdr:col>
      <xdr:colOff>133350</xdr:colOff>
      <xdr:row>84</xdr:row>
      <xdr:rowOff>130152</xdr:rowOff>
    </xdr:to>
    <xdr:cxnSp macro="">
      <xdr:nvCxnSpPr>
        <xdr:cNvPr id="197" name="直線コネクタ 196"/>
        <xdr:cNvCxnSpPr/>
      </xdr:nvCxnSpPr>
      <xdr:spPr>
        <a:xfrm>
          <a:off x="3225800" y="14504437"/>
          <a:ext cx="889000" cy="2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129251</xdr:rowOff>
    </xdr:from>
    <xdr:to>
      <xdr:col>15</xdr:col>
      <xdr:colOff>82550</xdr:colOff>
      <xdr:row>84</xdr:row>
      <xdr:rowOff>102637</xdr:rowOff>
    </xdr:to>
    <xdr:cxnSp macro="">
      <xdr:nvCxnSpPr>
        <xdr:cNvPr id="200" name="直線コネクタ 199"/>
        <xdr:cNvCxnSpPr/>
      </xdr:nvCxnSpPr>
      <xdr:spPr>
        <a:xfrm>
          <a:off x="2336800" y="14359601"/>
          <a:ext cx="889000" cy="14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89723</xdr:rowOff>
    </xdr:from>
    <xdr:to>
      <xdr:col>11</xdr:col>
      <xdr:colOff>31750</xdr:colOff>
      <xdr:row>83</xdr:row>
      <xdr:rowOff>129251</xdr:rowOff>
    </xdr:to>
    <xdr:cxnSp macro="">
      <xdr:nvCxnSpPr>
        <xdr:cNvPr id="203" name="直線コネクタ 202"/>
        <xdr:cNvCxnSpPr/>
      </xdr:nvCxnSpPr>
      <xdr:spPr>
        <a:xfrm>
          <a:off x="1447800" y="14320073"/>
          <a:ext cx="889000" cy="3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31040</xdr:rowOff>
    </xdr:from>
    <xdr:to>
      <xdr:col>23</xdr:col>
      <xdr:colOff>184150</xdr:colOff>
      <xdr:row>85</xdr:row>
      <xdr:rowOff>132640</xdr:rowOff>
    </xdr:to>
    <xdr:sp macro="" textlink="">
      <xdr:nvSpPr>
        <xdr:cNvPr id="213" name="楕円 212"/>
        <xdr:cNvSpPr/>
      </xdr:nvSpPr>
      <xdr:spPr>
        <a:xfrm>
          <a:off x="4902200" y="146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3117</xdr:rowOff>
    </xdr:from>
    <xdr:ext cx="762000" cy="259045"/>
    <xdr:sp macro="" textlink="">
      <xdr:nvSpPr>
        <xdr:cNvPr id="214" name="人件費・物件費等の状況該当値テキスト"/>
        <xdr:cNvSpPr txBox="1"/>
      </xdr:nvSpPr>
      <xdr:spPr>
        <a:xfrm>
          <a:off x="5041900" y="1457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79352</xdr:rowOff>
    </xdr:from>
    <xdr:to>
      <xdr:col>19</xdr:col>
      <xdr:colOff>184150</xdr:colOff>
      <xdr:row>85</xdr:row>
      <xdr:rowOff>9502</xdr:rowOff>
    </xdr:to>
    <xdr:sp macro="" textlink="">
      <xdr:nvSpPr>
        <xdr:cNvPr id="215" name="楕円 214"/>
        <xdr:cNvSpPr/>
      </xdr:nvSpPr>
      <xdr:spPr>
        <a:xfrm>
          <a:off x="4064000" y="144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165729</xdr:rowOff>
    </xdr:from>
    <xdr:ext cx="736600" cy="259045"/>
    <xdr:sp macro="" textlink="">
      <xdr:nvSpPr>
        <xdr:cNvPr id="216" name="テキスト ボックス 215"/>
        <xdr:cNvSpPr txBox="1"/>
      </xdr:nvSpPr>
      <xdr:spPr>
        <a:xfrm>
          <a:off x="3733800" y="1456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51837</xdr:rowOff>
    </xdr:from>
    <xdr:to>
      <xdr:col>15</xdr:col>
      <xdr:colOff>133350</xdr:colOff>
      <xdr:row>84</xdr:row>
      <xdr:rowOff>153437</xdr:rowOff>
    </xdr:to>
    <xdr:sp macro="" textlink="">
      <xdr:nvSpPr>
        <xdr:cNvPr id="217" name="楕円 216"/>
        <xdr:cNvSpPr/>
      </xdr:nvSpPr>
      <xdr:spPr>
        <a:xfrm>
          <a:off x="3175000" y="144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138214</xdr:rowOff>
    </xdr:from>
    <xdr:ext cx="762000" cy="259045"/>
    <xdr:sp macro="" textlink="">
      <xdr:nvSpPr>
        <xdr:cNvPr id="218" name="テキスト ボックス 217"/>
        <xdr:cNvSpPr txBox="1"/>
      </xdr:nvSpPr>
      <xdr:spPr>
        <a:xfrm>
          <a:off x="2844800" y="1454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78451</xdr:rowOff>
    </xdr:from>
    <xdr:to>
      <xdr:col>11</xdr:col>
      <xdr:colOff>82550</xdr:colOff>
      <xdr:row>84</xdr:row>
      <xdr:rowOff>8601</xdr:rowOff>
    </xdr:to>
    <xdr:sp macro="" textlink="">
      <xdr:nvSpPr>
        <xdr:cNvPr id="219" name="楕円 218"/>
        <xdr:cNvSpPr/>
      </xdr:nvSpPr>
      <xdr:spPr>
        <a:xfrm>
          <a:off x="2286000" y="1430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164828</xdr:rowOff>
    </xdr:from>
    <xdr:ext cx="762000" cy="259045"/>
    <xdr:sp macro="" textlink="">
      <xdr:nvSpPr>
        <xdr:cNvPr id="220" name="テキスト ボックス 219"/>
        <xdr:cNvSpPr txBox="1"/>
      </xdr:nvSpPr>
      <xdr:spPr>
        <a:xfrm>
          <a:off x="1955800" y="143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38923</xdr:rowOff>
    </xdr:from>
    <xdr:to>
      <xdr:col>7</xdr:col>
      <xdr:colOff>31750</xdr:colOff>
      <xdr:row>83</xdr:row>
      <xdr:rowOff>140523</xdr:rowOff>
    </xdr:to>
    <xdr:sp macro="" textlink="">
      <xdr:nvSpPr>
        <xdr:cNvPr id="221" name="楕円 220"/>
        <xdr:cNvSpPr/>
      </xdr:nvSpPr>
      <xdr:spPr>
        <a:xfrm>
          <a:off x="1397000" y="1426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125300</xdr:rowOff>
    </xdr:from>
    <xdr:ext cx="762000" cy="259045"/>
    <xdr:sp macro="" textlink="">
      <xdr:nvSpPr>
        <xdr:cNvPr id="222" name="テキスト ボックス 221"/>
        <xdr:cNvSpPr txBox="1"/>
      </xdr:nvSpPr>
      <xdr:spPr>
        <a:xfrm>
          <a:off x="1066800" y="1435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類似団体よりも低い水準にあったが、近年改善傾向に</a:t>
          </a:r>
          <a:r>
            <a:rPr kumimoji="1" lang="ja-JP" altLang="en-US" sz="1100">
              <a:solidFill>
                <a:schemeClr val="dk1"/>
              </a:solidFill>
              <a:effectLst/>
              <a:latin typeface="+mn-lt"/>
              <a:ea typeface="+mn-ea"/>
              <a:cs typeface="+mn-cs"/>
            </a:rPr>
            <a:t>あり、概ね類似団体平均並みとなっている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人材確保の面からも適正な水準の維持に努める。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85</xdr:row>
      <xdr:rowOff>85372</xdr:rowOff>
    </xdr:to>
    <xdr:cxnSp macro="">
      <xdr:nvCxnSpPr>
        <xdr:cNvPr id="256" name="直線コネクタ 255"/>
        <xdr:cNvCxnSpPr/>
      </xdr:nvCxnSpPr>
      <xdr:spPr>
        <a:xfrm flipV="1">
          <a:off x="16179800" y="14511161"/>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85372</xdr:rowOff>
    </xdr:to>
    <xdr:cxnSp macro="">
      <xdr:nvCxnSpPr>
        <xdr:cNvPr id="259" name="直線コネクタ 258"/>
        <xdr:cNvCxnSpPr/>
      </xdr:nvCxnSpPr>
      <xdr:spPr>
        <a:xfrm>
          <a:off x="15290800" y="145781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4939</xdr:rowOff>
    </xdr:to>
    <xdr:cxnSp macro="">
      <xdr:nvCxnSpPr>
        <xdr:cNvPr id="262" name="直線コネクタ 261"/>
        <xdr:cNvCxnSpPr/>
      </xdr:nvCxnSpPr>
      <xdr:spPr>
        <a:xfrm>
          <a:off x="14401800" y="1457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85</xdr:row>
      <xdr:rowOff>4939</xdr:rowOff>
    </xdr:to>
    <xdr:cxnSp macro="">
      <xdr:nvCxnSpPr>
        <xdr:cNvPr id="265" name="直線コネクタ 264"/>
        <xdr:cNvCxnSpPr/>
      </xdr:nvCxnSpPr>
      <xdr:spPr>
        <a:xfrm>
          <a:off x="13512800" y="144575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5" name="楕円 274"/>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6" name="給与水準   （国との比較）該当値テキスト"/>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7" name="楕円 276"/>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78" name="テキスト ボックス 277"/>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9" name="楕円 278"/>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80" name="テキスト ボックス 279"/>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1" name="楕円 280"/>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2" name="テキスト ボックス 281"/>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83" name="楕円 282"/>
        <xdr:cNvSpPr/>
      </xdr:nvSpPr>
      <xdr:spPr>
        <a:xfrm>
          <a:off x="13462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84" name="テキスト ボックス 283"/>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行政面積が広大であることや、農業や水産業、そしてこれに関連する加工業の発展など、産業形態が多岐にわたることなどにより、類似団体と比べ職員数が多い状況となっている。</a:t>
          </a:r>
          <a:endParaRPr lang="ja-JP" altLang="ja-JP" sz="1400">
            <a:effectLst/>
          </a:endParaRPr>
        </a:p>
        <a:p>
          <a:r>
            <a:rPr kumimoji="1" lang="ja-JP" altLang="ja-JP" sz="1100">
              <a:solidFill>
                <a:schemeClr val="dk1"/>
              </a:solidFill>
              <a:effectLst/>
              <a:latin typeface="+mn-lt"/>
              <a:ea typeface="+mn-ea"/>
              <a:cs typeface="+mn-cs"/>
            </a:rPr>
            <a:t>これまで定年退職者の不補充などにより抑制を図ってきたが、多様化する行政ニーズへの対応のため、適正な定員管理を行うとともに、指定管理制度</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会計年度任用職員制度の活用、自治体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の推進による省力化などにより行政サービスの質の維持・向上を図る。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147727</xdr:rowOff>
    </xdr:from>
    <xdr:to>
      <xdr:col>81</xdr:col>
      <xdr:colOff>44450</xdr:colOff>
      <xdr:row>63</xdr:row>
      <xdr:rowOff>21158</xdr:rowOff>
    </xdr:to>
    <xdr:cxnSp macro="">
      <xdr:nvCxnSpPr>
        <xdr:cNvPr id="317" name="直線コネクタ 316"/>
        <xdr:cNvCxnSpPr/>
      </xdr:nvCxnSpPr>
      <xdr:spPr>
        <a:xfrm>
          <a:off x="16179800" y="10777627"/>
          <a:ext cx="8382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142418</xdr:rowOff>
    </xdr:from>
    <xdr:to>
      <xdr:col>77</xdr:col>
      <xdr:colOff>44450</xdr:colOff>
      <xdr:row>62</xdr:row>
      <xdr:rowOff>147727</xdr:rowOff>
    </xdr:to>
    <xdr:cxnSp macro="">
      <xdr:nvCxnSpPr>
        <xdr:cNvPr id="320" name="直線コネクタ 319"/>
        <xdr:cNvCxnSpPr/>
      </xdr:nvCxnSpPr>
      <xdr:spPr>
        <a:xfrm>
          <a:off x="15290800" y="10772318"/>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126492</xdr:rowOff>
    </xdr:from>
    <xdr:to>
      <xdr:col>72</xdr:col>
      <xdr:colOff>203200</xdr:colOff>
      <xdr:row>62</xdr:row>
      <xdr:rowOff>142418</xdr:rowOff>
    </xdr:to>
    <xdr:cxnSp macro="">
      <xdr:nvCxnSpPr>
        <xdr:cNvPr id="323" name="直線コネクタ 322"/>
        <xdr:cNvCxnSpPr/>
      </xdr:nvCxnSpPr>
      <xdr:spPr>
        <a:xfrm>
          <a:off x="14401800" y="10756392"/>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63271</xdr:rowOff>
    </xdr:from>
    <xdr:to>
      <xdr:col>68</xdr:col>
      <xdr:colOff>152400</xdr:colOff>
      <xdr:row>62</xdr:row>
      <xdr:rowOff>126492</xdr:rowOff>
    </xdr:to>
    <xdr:cxnSp macro="">
      <xdr:nvCxnSpPr>
        <xdr:cNvPr id="326" name="直線コネクタ 325"/>
        <xdr:cNvCxnSpPr/>
      </xdr:nvCxnSpPr>
      <xdr:spPr>
        <a:xfrm>
          <a:off x="13512800" y="10693171"/>
          <a:ext cx="889000" cy="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141808</xdr:rowOff>
    </xdr:from>
    <xdr:to>
      <xdr:col>81</xdr:col>
      <xdr:colOff>95250</xdr:colOff>
      <xdr:row>63</xdr:row>
      <xdr:rowOff>71958</xdr:rowOff>
    </xdr:to>
    <xdr:sp macro="" textlink="">
      <xdr:nvSpPr>
        <xdr:cNvPr id="336" name="楕円 335"/>
        <xdr:cNvSpPr/>
      </xdr:nvSpPr>
      <xdr:spPr>
        <a:xfrm>
          <a:off x="16967200" y="107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113885</xdr:rowOff>
    </xdr:from>
    <xdr:ext cx="762000" cy="259045"/>
    <xdr:sp macro="" textlink="">
      <xdr:nvSpPr>
        <xdr:cNvPr id="337" name="定員管理の状況該当値テキスト"/>
        <xdr:cNvSpPr txBox="1"/>
      </xdr:nvSpPr>
      <xdr:spPr>
        <a:xfrm>
          <a:off x="17106900" y="1074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96927</xdr:rowOff>
    </xdr:from>
    <xdr:to>
      <xdr:col>77</xdr:col>
      <xdr:colOff>95250</xdr:colOff>
      <xdr:row>63</xdr:row>
      <xdr:rowOff>27077</xdr:rowOff>
    </xdr:to>
    <xdr:sp macro="" textlink="">
      <xdr:nvSpPr>
        <xdr:cNvPr id="338" name="楕円 337"/>
        <xdr:cNvSpPr/>
      </xdr:nvSpPr>
      <xdr:spPr>
        <a:xfrm>
          <a:off x="16129000" y="107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11854</xdr:rowOff>
    </xdr:from>
    <xdr:ext cx="736600" cy="259045"/>
    <xdr:sp macro="" textlink="">
      <xdr:nvSpPr>
        <xdr:cNvPr id="339" name="テキスト ボックス 338"/>
        <xdr:cNvSpPr txBox="1"/>
      </xdr:nvSpPr>
      <xdr:spPr>
        <a:xfrm>
          <a:off x="15798800" y="10813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91618</xdr:rowOff>
    </xdr:from>
    <xdr:to>
      <xdr:col>73</xdr:col>
      <xdr:colOff>44450</xdr:colOff>
      <xdr:row>63</xdr:row>
      <xdr:rowOff>21768</xdr:rowOff>
    </xdr:to>
    <xdr:sp macro="" textlink="">
      <xdr:nvSpPr>
        <xdr:cNvPr id="340" name="楕円 339"/>
        <xdr:cNvSpPr/>
      </xdr:nvSpPr>
      <xdr:spPr>
        <a:xfrm>
          <a:off x="15240000" y="107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6545</xdr:rowOff>
    </xdr:from>
    <xdr:ext cx="762000" cy="259045"/>
    <xdr:sp macro="" textlink="">
      <xdr:nvSpPr>
        <xdr:cNvPr id="341" name="テキスト ボックス 340"/>
        <xdr:cNvSpPr txBox="1"/>
      </xdr:nvSpPr>
      <xdr:spPr>
        <a:xfrm>
          <a:off x="14909800" y="1080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75692</xdr:rowOff>
    </xdr:from>
    <xdr:to>
      <xdr:col>68</xdr:col>
      <xdr:colOff>203200</xdr:colOff>
      <xdr:row>63</xdr:row>
      <xdr:rowOff>5842</xdr:rowOff>
    </xdr:to>
    <xdr:sp macro="" textlink="">
      <xdr:nvSpPr>
        <xdr:cNvPr id="342" name="楕円 341"/>
        <xdr:cNvSpPr/>
      </xdr:nvSpPr>
      <xdr:spPr>
        <a:xfrm>
          <a:off x="14351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162069</xdr:rowOff>
    </xdr:from>
    <xdr:ext cx="762000" cy="259045"/>
    <xdr:sp macro="" textlink="">
      <xdr:nvSpPr>
        <xdr:cNvPr id="343" name="テキスト ボックス 342"/>
        <xdr:cNvSpPr txBox="1"/>
      </xdr:nvSpPr>
      <xdr:spPr>
        <a:xfrm>
          <a:off x="14020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12471</xdr:rowOff>
    </xdr:from>
    <xdr:to>
      <xdr:col>64</xdr:col>
      <xdr:colOff>152400</xdr:colOff>
      <xdr:row>62</xdr:row>
      <xdr:rowOff>114071</xdr:rowOff>
    </xdr:to>
    <xdr:sp macro="" textlink="">
      <xdr:nvSpPr>
        <xdr:cNvPr id="344" name="楕円 343"/>
        <xdr:cNvSpPr/>
      </xdr:nvSpPr>
      <xdr:spPr>
        <a:xfrm>
          <a:off x="13462000" y="106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98848</xdr:rowOff>
    </xdr:from>
    <xdr:ext cx="762000" cy="259045"/>
    <xdr:sp macro="" textlink="">
      <xdr:nvSpPr>
        <xdr:cNvPr id="345" name="テキスト ボックス 344"/>
        <xdr:cNvSpPr txBox="1"/>
      </xdr:nvSpPr>
      <xdr:spPr>
        <a:xfrm>
          <a:off x="13131800" y="1072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建設事業債の抑制、交付税措置のある地方債の活用などにより、概ね横ばい傾向にある。</a:t>
          </a:r>
          <a:endParaRPr lang="ja-JP" altLang="ja-JP" sz="1400">
            <a:effectLst/>
          </a:endParaRPr>
        </a:p>
        <a:p>
          <a:r>
            <a:rPr kumimoji="1" lang="ja-JP" altLang="ja-JP" sz="1100">
              <a:solidFill>
                <a:schemeClr val="dk1"/>
              </a:solidFill>
              <a:effectLst/>
              <a:latin typeface="+mn-lt"/>
              <a:ea typeface="+mn-ea"/>
              <a:cs typeface="+mn-cs"/>
            </a:rPr>
            <a:t>庁舎耐震等改修などの大型事業の元金償還開始に伴い、今後数値は上昇傾向が予想されるが、健全な状態を保持できるよう引き続き交付税措置のある起債の活用などに努める。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22437</xdr:rowOff>
    </xdr:to>
    <xdr:cxnSp macro="">
      <xdr:nvCxnSpPr>
        <xdr:cNvPr id="379" name="直線コネクタ 378"/>
        <xdr:cNvCxnSpPr/>
      </xdr:nvCxnSpPr>
      <xdr:spPr>
        <a:xfrm>
          <a:off x="16179800" y="684022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6350</xdr:rowOff>
    </xdr:to>
    <xdr:cxnSp macro="">
      <xdr:nvCxnSpPr>
        <xdr:cNvPr id="382" name="直線コネクタ 381"/>
        <xdr:cNvCxnSpPr/>
      </xdr:nvCxnSpPr>
      <xdr:spPr>
        <a:xfrm flipV="1">
          <a:off x="15290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14394</xdr:rowOff>
    </xdr:to>
    <xdr:cxnSp macro="">
      <xdr:nvCxnSpPr>
        <xdr:cNvPr id="385" name="直線コネクタ 384"/>
        <xdr:cNvCxnSpPr/>
      </xdr:nvCxnSpPr>
      <xdr:spPr>
        <a:xfrm flipV="1">
          <a:off x="14401800" y="686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14394</xdr:rowOff>
    </xdr:to>
    <xdr:cxnSp macro="">
      <xdr:nvCxnSpPr>
        <xdr:cNvPr id="388" name="直線コネクタ 387"/>
        <xdr:cNvCxnSpPr/>
      </xdr:nvCxnSpPr>
      <xdr:spPr>
        <a:xfrm>
          <a:off x="13512800" y="686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398" name="楕円 397"/>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399" name="公債費負担の状況該当値テキスト"/>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0" name="楕円 399"/>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1" name="テキスト ボックス 400"/>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2" name="楕円 401"/>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3" name="テキスト ボックス 40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04" name="楕円 403"/>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5" name="テキスト ボックス 404"/>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6" name="楕円 405"/>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7" name="テキスト ボックス 406"/>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充当可能財源が将来の公債費負担等を上回る状況が続いており、比率は算出されていない。</a:t>
          </a:r>
          <a:endParaRPr lang="ja-JP" altLang="ja-JP" sz="1400">
            <a:effectLst/>
          </a:endParaRPr>
        </a:p>
        <a:p>
          <a:r>
            <a:rPr kumimoji="1" lang="ja-JP" altLang="ja-JP" sz="1100">
              <a:solidFill>
                <a:schemeClr val="dk1"/>
              </a:solidFill>
              <a:effectLst/>
              <a:latin typeface="+mn-lt"/>
              <a:ea typeface="+mn-ea"/>
              <a:cs typeface="+mn-cs"/>
            </a:rPr>
            <a:t>今後も将来における財政の健全性の確保のため、交付税措置のある起債の活用など、継続して負担軽減に取り組む。</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4,849
4,745
624.69
8,151,780
7,847,768
266,582
4,195,876
8,460,822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概ね類似団体平均値と同様に推移してきたが、令和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年度は類似団体をやや上回った。新卒採用数（応募者数）の減少や経験者採用の増加が人件費全体を少しづつ押し上げている要因ではないかと思われる。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8890</xdr:rowOff>
    </xdr:to>
    <xdr:cxnSp macro="">
      <xdr:nvCxnSpPr>
        <xdr:cNvPr id="66" name="直線コネクタ 65"/>
        <xdr:cNvCxnSpPr/>
      </xdr:nvCxnSpPr>
      <xdr:spPr>
        <a:xfrm flipV="1">
          <a:off x="3987800" y="6344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8890</xdr:rowOff>
    </xdr:to>
    <xdr:cxnSp macro="">
      <xdr:nvCxnSpPr>
        <xdr:cNvPr id="69" name="直線コネクタ 68"/>
        <xdr:cNvCxnSpPr/>
      </xdr:nvCxnSpPr>
      <xdr:spPr>
        <a:xfrm>
          <a:off x="3098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119380</xdr:rowOff>
    </xdr:to>
    <xdr:cxnSp macro="">
      <xdr:nvCxnSpPr>
        <xdr:cNvPr id="72" name="直線コネクタ 71"/>
        <xdr:cNvCxnSpPr/>
      </xdr:nvCxnSpPr>
      <xdr:spPr>
        <a:xfrm>
          <a:off x="2209800" y="6085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73660</xdr:rowOff>
    </xdr:to>
    <xdr:cxnSp macro="">
      <xdr:nvCxnSpPr>
        <xdr:cNvPr id="75" name="直線コネクタ 74"/>
        <xdr:cNvCxnSpPr/>
      </xdr:nvCxnSpPr>
      <xdr:spPr>
        <a:xfrm flipV="1">
          <a:off x="1320800" y="6085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費節減努力により、類似団体に比べ比率が低く推移している。燃料費や電気料の高騰、賃上げによる施設管理等委託料の増加など、上昇となる要因が多々想定されるが、引き続き経常的経費を中心に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117475</xdr:rowOff>
    </xdr:from>
    <xdr:to>
      <xdr:col>82</xdr:col>
      <xdr:colOff>107950</xdr:colOff>
      <xdr:row>14</xdr:row>
      <xdr:rowOff>165100</xdr:rowOff>
    </xdr:to>
    <xdr:cxnSp macro="">
      <xdr:nvCxnSpPr>
        <xdr:cNvPr id="131" name="直線コネクタ 130"/>
        <xdr:cNvCxnSpPr/>
      </xdr:nvCxnSpPr>
      <xdr:spPr>
        <a:xfrm>
          <a:off x="15671800" y="25177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22225</xdr:rowOff>
    </xdr:from>
    <xdr:to>
      <xdr:col>78</xdr:col>
      <xdr:colOff>69850</xdr:colOff>
      <xdr:row>14</xdr:row>
      <xdr:rowOff>117475</xdr:rowOff>
    </xdr:to>
    <xdr:cxnSp macro="">
      <xdr:nvCxnSpPr>
        <xdr:cNvPr id="134" name="直線コネクタ 133"/>
        <xdr:cNvCxnSpPr/>
      </xdr:nvCxnSpPr>
      <xdr:spPr>
        <a:xfrm>
          <a:off x="14782800" y="24225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165100</xdr:rowOff>
    </xdr:from>
    <xdr:to>
      <xdr:col>73</xdr:col>
      <xdr:colOff>180975</xdr:colOff>
      <xdr:row>14</xdr:row>
      <xdr:rowOff>22225</xdr:rowOff>
    </xdr:to>
    <xdr:cxnSp macro="">
      <xdr:nvCxnSpPr>
        <xdr:cNvPr id="137" name="直線コネクタ 136"/>
        <xdr:cNvCxnSpPr/>
      </xdr:nvCxnSpPr>
      <xdr:spPr>
        <a:xfrm>
          <a:off x="13893800" y="2393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165100</xdr:rowOff>
    </xdr:from>
    <xdr:to>
      <xdr:col>69</xdr:col>
      <xdr:colOff>92075</xdr:colOff>
      <xdr:row>15</xdr:row>
      <xdr:rowOff>22225</xdr:rowOff>
    </xdr:to>
    <xdr:cxnSp macro="">
      <xdr:nvCxnSpPr>
        <xdr:cNvPr id="140" name="直線コネクタ 139"/>
        <xdr:cNvCxnSpPr/>
      </xdr:nvCxnSpPr>
      <xdr:spPr>
        <a:xfrm flipV="1">
          <a:off x="13004800" y="23939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50" name="楕円 149"/>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51"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66675</xdr:rowOff>
    </xdr:from>
    <xdr:to>
      <xdr:col>78</xdr:col>
      <xdr:colOff>120650</xdr:colOff>
      <xdr:row>14</xdr:row>
      <xdr:rowOff>168275</xdr:rowOff>
    </xdr:to>
    <xdr:sp macro="" textlink="">
      <xdr:nvSpPr>
        <xdr:cNvPr id="152" name="楕円 151"/>
        <xdr:cNvSpPr/>
      </xdr:nvSpPr>
      <xdr:spPr>
        <a:xfrm>
          <a:off x="15621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7002</xdr:rowOff>
    </xdr:from>
    <xdr:ext cx="736600" cy="259045"/>
    <xdr:sp macro="" textlink="">
      <xdr:nvSpPr>
        <xdr:cNvPr id="153" name="テキスト ボックス 152"/>
        <xdr:cNvSpPr txBox="1"/>
      </xdr:nvSpPr>
      <xdr:spPr>
        <a:xfrm>
          <a:off x="15290800" y="223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142875</xdr:rowOff>
    </xdr:from>
    <xdr:to>
      <xdr:col>74</xdr:col>
      <xdr:colOff>31750</xdr:colOff>
      <xdr:row>14</xdr:row>
      <xdr:rowOff>73025</xdr:rowOff>
    </xdr:to>
    <xdr:sp macro="" textlink="">
      <xdr:nvSpPr>
        <xdr:cNvPr id="154" name="楕円 153"/>
        <xdr:cNvSpPr/>
      </xdr:nvSpPr>
      <xdr:spPr>
        <a:xfrm>
          <a:off x="14732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83202</xdr:rowOff>
    </xdr:from>
    <xdr:ext cx="762000" cy="259045"/>
    <xdr:sp macro="" textlink="">
      <xdr:nvSpPr>
        <xdr:cNvPr id="155" name="テキスト ボックス 154"/>
        <xdr:cNvSpPr txBox="1"/>
      </xdr:nvSpPr>
      <xdr:spPr>
        <a:xfrm>
          <a:off x="144018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114300</xdr:rowOff>
    </xdr:from>
    <xdr:to>
      <xdr:col>69</xdr:col>
      <xdr:colOff>142875</xdr:colOff>
      <xdr:row>14</xdr:row>
      <xdr:rowOff>44450</xdr:rowOff>
    </xdr:to>
    <xdr:sp macro="" textlink="">
      <xdr:nvSpPr>
        <xdr:cNvPr id="156" name="楕円 155"/>
        <xdr:cNvSpPr/>
      </xdr:nvSpPr>
      <xdr:spPr>
        <a:xfrm>
          <a:off x="13843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54627</xdr:rowOff>
    </xdr:from>
    <xdr:ext cx="762000" cy="259045"/>
    <xdr:sp macro="" textlink="">
      <xdr:nvSpPr>
        <xdr:cNvPr id="157" name="テキスト ボックス 156"/>
        <xdr:cNvSpPr txBox="1"/>
      </xdr:nvSpPr>
      <xdr:spPr>
        <a:xfrm>
          <a:off x="13512800" y="21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142875</xdr:rowOff>
    </xdr:from>
    <xdr:to>
      <xdr:col>65</xdr:col>
      <xdr:colOff>53975</xdr:colOff>
      <xdr:row>15</xdr:row>
      <xdr:rowOff>73025</xdr:rowOff>
    </xdr:to>
    <xdr:sp macro="" textlink="">
      <xdr:nvSpPr>
        <xdr:cNvPr id="158" name="楕円 157"/>
        <xdr:cNvSpPr/>
      </xdr:nvSpPr>
      <xdr:spPr>
        <a:xfrm>
          <a:off x="12954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83202</xdr:rowOff>
    </xdr:from>
    <xdr:ext cx="762000" cy="259045"/>
    <xdr:sp macro="" textlink="">
      <xdr:nvSpPr>
        <xdr:cNvPr id="159" name="テキスト ボックス 158"/>
        <xdr:cNvSpPr txBox="1"/>
      </xdr:nvSpPr>
      <xdr:spPr>
        <a:xfrm>
          <a:off x="12623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福祉サービスに関しては他団体と概ね同程度のものを提供しているとともに、子ども医療費の助成など独自の施策も展開しているところである。</a:t>
          </a:r>
          <a:endParaRPr lang="ja-JP" altLang="ja-JP" sz="1400">
            <a:effectLst/>
          </a:endParaRPr>
        </a:p>
        <a:p>
          <a:r>
            <a:rPr kumimoji="1" lang="ja-JP" altLang="ja-JP" sz="1100">
              <a:solidFill>
                <a:schemeClr val="dk1"/>
              </a:solidFill>
              <a:effectLst/>
              <a:latin typeface="+mn-lt"/>
              <a:ea typeface="+mn-ea"/>
              <a:cs typeface="+mn-cs"/>
            </a:rPr>
            <a:t>類似団体に比べて比率が低くなっているのは、町の高齢化率がそれほど高くないことや、障がい者サービス事業所が少ないことなどに起因するものと思われる。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xdr:rowOff>
    </xdr:from>
    <xdr:to>
      <xdr:col>24</xdr:col>
      <xdr:colOff>25400</xdr:colOff>
      <xdr:row>53</xdr:row>
      <xdr:rowOff>12700</xdr:rowOff>
    </xdr:to>
    <xdr:cxnSp macro="">
      <xdr:nvCxnSpPr>
        <xdr:cNvPr id="192" name="直線コネクタ 191"/>
        <xdr:cNvCxnSpPr/>
      </xdr:nvCxnSpPr>
      <xdr:spPr>
        <a:xfrm>
          <a:off x="3987800" y="909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31750</xdr:rowOff>
    </xdr:to>
    <xdr:cxnSp macro="">
      <xdr:nvCxnSpPr>
        <xdr:cNvPr id="195" name="直線コネクタ 194"/>
        <xdr:cNvCxnSpPr/>
      </xdr:nvCxnSpPr>
      <xdr:spPr>
        <a:xfrm flipV="1">
          <a:off x="3098800" y="9099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50800</xdr:rowOff>
    </xdr:to>
    <xdr:cxnSp macro="">
      <xdr:nvCxnSpPr>
        <xdr:cNvPr id="198" name="直線コネクタ 197"/>
        <xdr:cNvCxnSpPr/>
      </xdr:nvCxnSpPr>
      <xdr:spPr>
        <a:xfrm flipV="1">
          <a:off x="2209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50800</xdr:rowOff>
    </xdr:to>
    <xdr:cxnSp macro="">
      <xdr:nvCxnSpPr>
        <xdr:cNvPr id="201" name="直線コネクタ 200"/>
        <xdr:cNvCxnSpPr/>
      </xdr:nvCxnSpPr>
      <xdr:spPr>
        <a:xfrm>
          <a:off x="1320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133350</xdr:rowOff>
    </xdr:from>
    <xdr:to>
      <xdr:col>24</xdr:col>
      <xdr:colOff>76200</xdr:colOff>
      <xdr:row>53</xdr:row>
      <xdr:rowOff>63500</xdr:rowOff>
    </xdr:to>
    <xdr:sp macro="" textlink="">
      <xdr:nvSpPr>
        <xdr:cNvPr id="211" name="楕円 210"/>
        <xdr:cNvSpPr/>
      </xdr:nvSpPr>
      <xdr:spPr>
        <a:xfrm>
          <a:off x="47752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41927</xdr:rowOff>
    </xdr:from>
    <xdr:ext cx="762000" cy="259045"/>
    <xdr:sp macro="" textlink="">
      <xdr:nvSpPr>
        <xdr:cNvPr id="212" name="扶助費該当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133350</xdr:rowOff>
    </xdr:from>
    <xdr:to>
      <xdr:col>20</xdr:col>
      <xdr:colOff>38100</xdr:colOff>
      <xdr:row>53</xdr:row>
      <xdr:rowOff>63500</xdr:rowOff>
    </xdr:to>
    <xdr:sp macro="" textlink="">
      <xdr:nvSpPr>
        <xdr:cNvPr id="213" name="楕円 212"/>
        <xdr:cNvSpPr/>
      </xdr:nvSpPr>
      <xdr:spPr>
        <a:xfrm>
          <a:off x="3937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73677</xdr:rowOff>
    </xdr:from>
    <xdr:ext cx="736600" cy="259045"/>
    <xdr:sp macro="" textlink="">
      <xdr:nvSpPr>
        <xdr:cNvPr id="214" name="テキスト ボックス 213"/>
        <xdr:cNvSpPr txBox="1"/>
      </xdr:nvSpPr>
      <xdr:spPr>
        <a:xfrm>
          <a:off x="3606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15" name="楕円 214"/>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16" name="テキスト ボックス 215"/>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7" name="楕円 216"/>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8" name="テキスト ボックス 217"/>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19" name="楕円 218"/>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20" name="テキスト ボックス 219"/>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経費節減努力等により類似団体を下回って推移している。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年度は補助費等の割合が大幅に上昇したことから、相対的にその他の経費の割合が低くなった、ということも要因の一つであると考える。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140716</xdr:rowOff>
    </xdr:from>
    <xdr:to>
      <xdr:col>82</xdr:col>
      <xdr:colOff>107950</xdr:colOff>
      <xdr:row>55</xdr:row>
      <xdr:rowOff>78994</xdr:rowOff>
    </xdr:to>
    <xdr:cxnSp macro="">
      <xdr:nvCxnSpPr>
        <xdr:cNvPr id="250" name="直線コネクタ 249"/>
        <xdr:cNvCxnSpPr/>
      </xdr:nvCxnSpPr>
      <xdr:spPr>
        <a:xfrm flipV="1">
          <a:off x="15671800" y="939901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78994</xdr:rowOff>
    </xdr:from>
    <xdr:to>
      <xdr:col>78</xdr:col>
      <xdr:colOff>69850</xdr:colOff>
      <xdr:row>55</xdr:row>
      <xdr:rowOff>101854</xdr:rowOff>
    </xdr:to>
    <xdr:cxnSp macro="">
      <xdr:nvCxnSpPr>
        <xdr:cNvPr id="253" name="直線コネクタ 252"/>
        <xdr:cNvCxnSpPr/>
      </xdr:nvCxnSpPr>
      <xdr:spPr>
        <a:xfrm flipV="1">
          <a:off x="14782800" y="9508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101854</xdr:rowOff>
    </xdr:from>
    <xdr:to>
      <xdr:col>73</xdr:col>
      <xdr:colOff>180975</xdr:colOff>
      <xdr:row>55</xdr:row>
      <xdr:rowOff>124714</xdr:rowOff>
    </xdr:to>
    <xdr:cxnSp macro="">
      <xdr:nvCxnSpPr>
        <xdr:cNvPr id="256" name="直線コネクタ 255"/>
        <xdr:cNvCxnSpPr/>
      </xdr:nvCxnSpPr>
      <xdr:spPr>
        <a:xfrm flipV="1">
          <a:off x="13893800" y="9531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124714</xdr:rowOff>
    </xdr:from>
    <xdr:to>
      <xdr:col>69</xdr:col>
      <xdr:colOff>92075</xdr:colOff>
      <xdr:row>55</xdr:row>
      <xdr:rowOff>152146</xdr:rowOff>
    </xdr:to>
    <xdr:cxnSp macro="">
      <xdr:nvCxnSpPr>
        <xdr:cNvPr id="259" name="直線コネクタ 258"/>
        <xdr:cNvCxnSpPr/>
      </xdr:nvCxnSpPr>
      <xdr:spPr>
        <a:xfrm flipV="1">
          <a:off x="13004800" y="9554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89916</xdr:rowOff>
    </xdr:from>
    <xdr:to>
      <xdr:col>82</xdr:col>
      <xdr:colOff>158750</xdr:colOff>
      <xdr:row>55</xdr:row>
      <xdr:rowOff>20066</xdr:rowOff>
    </xdr:to>
    <xdr:sp macro="" textlink="">
      <xdr:nvSpPr>
        <xdr:cNvPr id="269" name="楕円 268"/>
        <xdr:cNvSpPr/>
      </xdr:nvSpPr>
      <xdr:spPr>
        <a:xfrm>
          <a:off x="16459200" y="934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106443</xdr:rowOff>
    </xdr:from>
    <xdr:ext cx="762000" cy="259045"/>
    <xdr:sp macro="" textlink="">
      <xdr:nvSpPr>
        <xdr:cNvPr id="270" name="その他該当値テキスト"/>
        <xdr:cNvSpPr txBox="1"/>
      </xdr:nvSpPr>
      <xdr:spPr>
        <a:xfrm>
          <a:off x="16598900" y="919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28194</xdr:rowOff>
    </xdr:from>
    <xdr:to>
      <xdr:col>78</xdr:col>
      <xdr:colOff>120650</xdr:colOff>
      <xdr:row>55</xdr:row>
      <xdr:rowOff>129794</xdr:rowOff>
    </xdr:to>
    <xdr:sp macro="" textlink="">
      <xdr:nvSpPr>
        <xdr:cNvPr id="271" name="楕円 270"/>
        <xdr:cNvSpPr/>
      </xdr:nvSpPr>
      <xdr:spPr>
        <a:xfrm>
          <a:off x="15621000" y="9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139971</xdr:rowOff>
    </xdr:from>
    <xdr:ext cx="736600" cy="259045"/>
    <xdr:sp macro="" textlink="">
      <xdr:nvSpPr>
        <xdr:cNvPr id="272" name="テキスト ボックス 271"/>
        <xdr:cNvSpPr txBox="1"/>
      </xdr:nvSpPr>
      <xdr:spPr>
        <a:xfrm>
          <a:off x="15290800" y="922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51054</xdr:rowOff>
    </xdr:from>
    <xdr:to>
      <xdr:col>74</xdr:col>
      <xdr:colOff>31750</xdr:colOff>
      <xdr:row>55</xdr:row>
      <xdr:rowOff>152654</xdr:rowOff>
    </xdr:to>
    <xdr:sp macro="" textlink="">
      <xdr:nvSpPr>
        <xdr:cNvPr id="273" name="楕円 272"/>
        <xdr:cNvSpPr/>
      </xdr:nvSpPr>
      <xdr:spPr>
        <a:xfrm>
          <a:off x="14732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162831</xdr:rowOff>
    </xdr:from>
    <xdr:ext cx="762000" cy="259045"/>
    <xdr:sp macro="" textlink="">
      <xdr:nvSpPr>
        <xdr:cNvPr id="274" name="テキスト ボックス 273"/>
        <xdr:cNvSpPr txBox="1"/>
      </xdr:nvSpPr>
      <xdr:spPr>
        <a:xfrm>
          <a:off x="14401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73914</xdr:rowOff>
    </xdr:from>
    <xdr:to>
      <xdr:col>69</xdr:col>
      <xdr:colOff>142875</xdr:colOff>
      <xdr:row>56</xdr:row>
      <xdr:rowOff>4064</xdr:rowOff>
    </xdr:to>
    <xdr:sp macro="" textlink="">
      <xdr:nvSpPr>
        <xdr:cNvPr id="275" name="楕円 274"/>
        <xdr:cNvSpPr/>
      </xdr:nvSpPr>
      <xdr:spPr>
        <a:xfrm>
          <a:off x="13843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14241</xdr:rowOff>
    </xdr:from>
    <xdr:ext cx="762000" cy="259045"/>
    <xdr:sp macro="" textlink="">
      <xdr:nvSpPr>
        <xdr:cNvPr id="276" name="テキスト ボックス 275"/>
        <xdr:cNvSpPr txBox="1"/>
      </xdr:nvSpPr>
      <xdr:spPr>
        <a:xfrm>
          <a:off x="13512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101346</xdr:rowOff>
    </xdr:from>
    <xdr:to>
      <xdr:col>65</xdr:col>
      <xdr:colOff>53975</xdr:colOff>
      <xdr:row>56</xdr:row>
      <xdr:rowOff>31496</xdr:rowOff>
    </xdr:to>
    <xdr:sp macro="" textlink="">
      <xdr:nvSpPr>
        <xdr:cNvPr id="277" name="楕円 276"/>
        <xdr:cNvSpPr/>
      </xdr:nvSpPr>
      <xdr:spPr>
        <a:xfrm>
          <a:off x="12954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41673</xdr:rowOff>
    </xdr:from>
    <xdr:ext cx="762000" cy="259045"/>
    <xdr:sp macro="" textlink="">
      <xdr:nvSpPr>
        <xdr:cNvPr id="278" name="テキスト ボックス 277"/>
        <xdr:cNvSpPr txBox="1"/>
      </xdr:nvSpPr>
      <xdr:spPr>
        <a:xfrm>
          <a:off x="12623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概ね類似団体並みに推移して</a:t>
          </a:r>
          <a:r>
            <a:rPr kumimoji="1" lang="ja-JP" altLang="en-US" sz="1100">
              <a:solidFill>
                <a:schemeClr val="dk1"/>
              </a:solidFill>
              <a:effectLst/>
              <a:latin typeface="+mn-lt"/>
              <a:ea typeface="+mn-ea"/>
              <a:cs typeface="+mn-cs"/>
            </a:rPr>
            <a:t>きたが、簡易水道及び下水道事業の法適用に伴う収益的収支に対する繰出金や、一部事務組合で実施した最終処分場建設費用に対する負担金の発生により大きく数値が増加した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一部事務組合で実施する</a:t>
          </a:r>
          <a:r>
            <a:rPr kumimoji="1" lang="ja-JP" altLang="en-US" sz="1100">
              <a:solidFill>
                <a:schemeClr val="dk1"/>
              </a:solidFill>
              <a:effectLst/>
              <a:latin typeface="+mn-lt"/>
              <a:ea typeface="+mn-ea"/>
              <a:cs typeface="+mn-cs"/>
            </a:rPr>
            <a:t>施設整備が予定されており、類似団体に比べ多額である傾向は、当面続くものと思われる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40</xdr:row>
      <xdr:rowOff>145288</xdr:rowOff>
    </xdr:to>
    <xdr:cxnSp macro="">
      <xdr:nvCxnSpPr>
        <xdr:cNvPr id="308" name="直線コネクタ 307"/>
        <xdr:cNvCxnSpPr/>
      </xdr:nvCxnSpPr>
      <xdr:spPr>
        <a:xfrm>
          <a:off x="15671800" y="6290056"/>
          <a:ext cx="838200" cy="7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117856</xdr:rowOff>
    </xdr:to>
    <xdr:cxnSp macro="">
      <xdr:nvCxnSpPr>
        <xdr:cNvPr id="311" name="直線コネクタ 310"/>
        <xdr:cNvCxnSpPr/>
      </xdr:nvCxnSpPr>
      <xdr:spPr>
        <a:xfrm>
          <a:off x="14782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149860</xdr:rowOff>
    </xdr:to>
    <xdr:cxnSp macro="">
      <xdr:nvCxnSpPr>
        <xdr:cNvPr id="314" name="直線コネクタ 313"/>
        <xdr:cNvCxnSpPr/>
      </xdr:nvCxnSpPr>
      <xdr:spPr>
        <a:xfrm flipV="1">
          <a:off x="13893800" y="62626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37846</xdr:rowOff>
    </xdr:to>
    <xdr:cxnSp macro="">
      <xdr:nvCxnSpPr>
        <xdr:cNvPr id="317" name="直線コネクタ 316"/>
        <xdr:cNvCxnSpPr/>
      </xdr:nvCxnSpPr>
      <xdr:spPr>
        <a:xfrm flipV="1">
          <a:off x="13004800" y="6322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94488</xdr:rowOff>
    </xdr:from>
    <xdr:to>
      <xdr:col>82</xdr:col>
      <xdr:colOff>158750</xdr:colOff>
      <xdr:row>41</xdr:row>
      <xdr:rowOff>24638</xdr:rowOff>
    </xdr:to>
    <xdr:sp macro="" textlink="">
      <xdr:nvSpPr>
        <xdr:cNvPr id="327" name="楕円 326"/>
        <xdr:cNvSpPr/>
      </xdr:nvSpPr>
      <xdr:spPr>
        <a:xfrm>
          <a:off x="16459200" y="69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3065</xdr:rowOff>
    </xdr:from>
    <xdr:ext cx="762000" cy="259045"/>
    <xdr:sp macro="" textlink="">
      <xdr:nvSpPr>
        <xdr:cNvPr id="328" name="補助費等該当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9" name="楕円 328"/>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0" name="テキスト ボックス 329"/>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1" name="楕円 330"/>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2" name="テキスト ボックス 331"/>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3" name="楕円 332"/>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4" name="テキスト ボックス 333"/>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5" name="楕円 334"/>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36" name="テキスト ボックス 335"/>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これまで行ってきた建設事業の抑制などにより類似団体を下回って</a:t>
          </a:r>
          <a:r>
            <a:rPr kumimoji="1" lang="ja-JP" altLang="en-US" sz="1100">
              <a:solidFill>
                <a:schemeClr val="dk1"/>
              </a:solidFill>
              <a:effectLst/>
              <a:latin typeface="+mn-lt"/>
              <a:ea typeface="+mn-ea"/>
              <a:cs typeface="+mn-cs"/>
            </a:rPr>
            <a:t>推移してきたが</a:t>
          </a:r>
          <a:r>
            <a:rPr kumimoji="1" lang="ja-JP" altLang="ja-JP" sz="1100">
              <a:solidFill>
                <a:schemeClr val="dk1"/>
              </a:solidFill>
              <a:effectLst/>
              <a:latin typeface="+mn-lt"/>
              <a:ea typeface="+mn-ea"/>
              <a:cs typeface="+mn-cs"/>
            </a:rPr>
            <a:t>、庁舎耐震改修等大型事業の元金償還開始</a:t>
          </a:r>
          <a:r>
            <a:rPr kumimoji="1" lang="ja-JP" altLang="en-US" sz="1100">
              <a:solidFill>
                <a:schemeClr val="dk1"/>
              </a:solidFill>
              <a:effectLst/>
              <a:latin typeface="+mn-lt"/>
              <a:ea typeface="+mn-ea"/>
              <a:cs typeface="+mn-cs"/>
            </a:rPr>
            <a:t>により数値が上昇した。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引き続き町債の抑制に努めるとともに、交付税措置のある起債の活用により財政の健全化を図る。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168911</xdr:rowOff>
    </xdr:from>
    <xdr:to>
      <xdr:col>24</xdr:col>
      <xdr:colOff>25400</xdr:colOff>
      <xdr:row>77</xdr:row>
      <xdr:rowOff>43180</xdr:rowOff>
    </xdr:to>
    <xdr:cxnSp macro="">
      <xdr:nvCxnSpPr>
        <xdr:cNvPr id="368" name="直線コネクタ 367"/>
        <xdr:cNvCxnSpPr/>
      </xdr:nvCxnSpPr>
      <xdr:spPr>
        <a:xfrm>
          <a:off x="3987800" y="131991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76</xdr:row>
      <xdr:rowOff>168911</xdr:rowOff>
    </xdr:to>
    <xdr:cxnSp macro="">
      <xdr:nvCxnSpPr>
        <xdr:cNvPr id="371" name="直線コネクタ 370"/>
        <xdr:cNvCxnSpPr/>
      </xdr:nvCxnSpPr>
      <xdr:spPr>
        <a:xfrm>
          <a:off x="3098800" y="131762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77</xdr:row>
      <xdr:rowOff>12700</xdr:rowOff>
    </xdr:to>
    <xdr:cxnSp macro="">
      <xdr:nvCxnSpPr>
        <xdr:cNvPr id="374" name="直線コネクタ 373"/>
        <xdr:cNvCxnSpPr/>
      </xdr:nvCxnSpPr>
      <xdr:spPr>
        <a:xfrm flipV="1">
          <a:off x="2209800" y="1317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12700</xdr:rowOff>
    </xdr:to>
    <xdr:cxnSp macro="">
      <xdr:nvCxnSpPr>
        <xdr:cNvPr id="377" name="直線コネクタ 376"/>
        <xdr:cNvCxnSpPr/>
      </xdr:nvCxnSpPr>
      <xdr:spPr>
        <a:xfrm>
          <a:off x="1320800" y="13180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87" name="楕円 386"/>
        <xdr:cNvSpPr/>
      </xdr:nvSpPr>
      <xdr:spPr>
        <a:xfrm>
          <a:off x="4775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135907</xdr:rowOff>
    </xdr:from>
    <xdr:ext cx="762000" cy="259045"/>
    <xdr:sp macro="" textlink="">
      <xdr:nvSpPr>
        <xdr:cNvPr id="388" name="公債費該当値テキスト"/>
        <xdr:cNvSpPr txBox="1"/>
      </xdr:nvSpPr>
      <xdr:spPr>
        <a:xfrm>
          <a:off x="4914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118111</xdr:rowOff>
    </xdr:from>
    <xdr:to>
      <xdr:col>20</xdr:col>
      <xdr:colOff>38100</xdr:colOff>
      <xdr:row>77</xdr:row>
      <xdr:rowOff>48261</xdr:rowOff>
    </xdr:to>
    <xdr:sp macro="" textlink="">
      <xdr:nvSpPr>
        <xdr:cNvPr id="389" name="楕円 388"/>
        <xdr:cNvSpPr/>
      </xdr:nvSpPr>
      <xdr:spPr>
        <a:xfrm>
          <a:off x="3937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90" name="テキスト ボックス 389"/>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91" name="楕円 390"/>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92" name="テキスト ボックス 391"/>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93" name="楕円 392"/>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73677</xdr:rowOff>
    </xdr:from>
    <xdr:ext cx="762000" cy="259045"/>
    <xdr:sp macro="" textlink="">
      <xdr:nvSpPr>
        <xdr:cNvPr id="394" name="テキスト ボックス 393"/>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5" name="楕円 394"/>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6" name="テキスト ボックス 395"/>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物件費等の経費抑制に努めて</a:t>
          </a:r>
          <a:r>
            <a:rPr kumimoji="1" lang="ja-JP" altLang="en-US" sz="1100">
              <a:solidFill>
                <a:schemeClr val="dk1"/>
              </a:solidFill>
              <a:effectLst/>
              <a:latin typeface="+mn-lt"/>
              <a:ea typeface="+mn-ea"/>
              <a:cs typeface="+mn-cs"/>
            </a:rPr>
            <a:t>きたことにより</a:t>
          </a:r>
          <a:r>
            <a:rPr kumimoji="1" lang="ja-JP" altLang="ja-JP" sz="1100">
              <a:solidFill>
                <a:schemeClr val="dk1"/>
              </a:solidFill>
              <a:effectLst/>
              <a:latin typeface="+mn-lt"/>
              <a:ea typeface="+mn-ea"/>
              <a:cs typeface="+mn-cs"/>
            </a:rPr>
            <a:t>、類似団体を下回って</a:t>
          </a:r>
          <a:r>
            <a:rPr kumimoji="1" lang="ja-JP" altLang="en-US" sz="1100">
              <a:solidFill>
                <a:schemeClr val="dk1"/>
              </a:solidFill>
              <a:effectLst/>
              <a:latin typeface="+mn-lt"/>
              <a:ea typeface="+mn-ea"/>
              <a:cs typeface="+mn-cs"/>
            </a:rPr>
            <a:t>推移していたが、前述のとおり補助費等の増加により類似団体平均をやや上回る数値となった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100330</xdr:rowOff>
    </xdr:from>
    <xdr:to>
      <xdr:col>82</xdr:col>
      <xdr:colOff>107950</xdr:colOff>
      <xdr:row>80</xdr:row>
      <xdr:rowOff>39370</xdr:rowOff>
    </xdr:to>
    <xdr:cxnSp macro="">
      <xdr:nvCxnSpPr>
        <xdr:cNvPr id="424" name="直線コネクタ 423"/>
        <xdr:cNvCxnSpPr/>
      </xdr:nvCxnSpPr>
      <xdr:spPr>
        <a:xfrm flipV="1">
          <a:off x="16510000" y="12787630"/>
          <a:ext cx="0" cy="96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25"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26" name="直線コネクタ 425"/>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15257</xdr:rowOff>
    </xdr:from>
    <xdr:ext cx="762000" cy="259045"/>
    <xdr:sp macro="" textlink="">
      <xdr:nvSpPr>
        <xdr:cNvPr id="427" name="公債費以外最大値テキスト"/>
        <xdr:cNvSpPr txBox="1"/>
      </xdr:nvSpPr>
      <xdr:spPr>
        <a:xfrm>
          <a:off x="16598900" y="125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100330</xdr:rowOff>
    </xdr:from>
    <xdr:to>
      <xdr:col>82</xdr:col>
      <xdr:colOff>196850</xdr:colOff>
      <xdr:row>74</xdr:row>
      <xdr:rowOff>100330</xdr:rowOff>
    </xdr:to>
    <xdr:cxnSp macro="">
      <xdr:nvCxnSpPr>
        <xdr:cNvPr id="428" name="直線コネクタ 427"/>
        <xdr:cNvCxnSpPr/>
      </xdr:nvCxnSpPr>
      <xdr:spPr>
        <a:xfrm>
          <a:off x="16421100" y="12787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66040</xdr:rowOff>
    </xdr:from>
    <xdr:to>
      <xdr:col>82</xdr:col>
      <xdr:colOff>107950</xdr:colOff>
      <xdr:row>77</xdr:row>
      <xdr:rowOff>69850</xdr:rowOff>
    </xdr:to>
    <xdr:cxnSp macro="">
      <xdr:nvCxnSpPr>
        <xdr:cNvPr id="429" name="直線コネクタ 428"/>
        <xdr:cNvCxnSpPr/>
      </xdr:nvCxnSpPr>
      <xdr:spPr>
        <a:xfrm>
          <a:off x="15671800" y="12753340"/>
          <a:ext cx="8382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30" name="公債費以外平均値テキスト"/>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31" name="フローチャート: 判断 430"/>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168910</xdr:rowOff>
    </xdr:from>
    <xdr:to>
      <xdr:col>78</xdr:col>
      <xdr:colOff>69850</xdr:colOff>
      <xdr:row>74</xdr:row>
      <xdr:rowOff>66040</xdr:rowOff>
    </xdr:to>
    <xdr:cxnSp macro="">
      <xdr:nvCxnSpPr>
        <xdr:cNvPr id="432" name="直線コネクタ 431"/>
        <xdr:cNvCxnSpPr/>
      </xdr:nvCxnSpPr>
      <xdr:spPr>
        <a:xfrm>
          <a:off x="14782800" y="12684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91439</xdr:rowOff>
    </xdr:from>
    <xdr:to>
      <xdr:col>78</xdr:col>
      <xdr:colOff>120650</xdr:colOff>
      <xdr:row>77</xdr:row>
      <xdr:rowOff>21589</xdr:rowOff>
    </xdr:to>
    <xdr:sp macro="" textlink="">
      <xdr:nvSpPr>
        <xdr:cNvPr id="433" name="フローチャート: 判断 432"/>
        <xdr:cNvSpPr/>
      </xdr:nvSpPr>
      <xdr:spPr>
        <a:xfrm>
          <a:off x="15621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6366</xdr:rowOff>
    </xdr:from>
    <xdr:ext cx="736600" cy="259045"/>
    <xdr:sp macro="" textlink="">
      <xdr:nvSpPr>
        <xdr:cNvPr id="434" name="テキスト ボックス 433"/>
        <xdr:cNvSpPr txBox="1"/>
      </xdr:nvSpPr>
      <xdr:spPr>
        <a:xfrm>
          <a:off x="15290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127000</xdr:rowOff>
    </xdr:from>
    <xdr:to>
      <xdr:col>73</xdr:col>
      <xdr:colOff>180975</xdr:colOff>
      <xdr:row>73</xdr:row>
      <xdr:rowOff>168910</xdr:rowOff>
    </xdr:to>
    <xdr:cxnSp macro="">
      <xdr:nvCxnSpPr>
        <xdr:cNvPr id="435" name="直線コネクタ 434"/>
        <xdr:cNvCxnSpPr/>
      </xdr:nvCxnSpPr>
      <xdr:spPr>
        <a:xfrm>
          <a:off x="13893800" y="12642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15239</xdr:rowOff>
    </xdr:from>
    <xdr:to>
      <xdr:col>74</xdr:col>
      <xdr:colOff>31750</xdr:colOff>
      <xdr:row>76</xdr:row>
      <xdr:rowOff>116839</xdr:rowOff>
    </xdr:to>
    <xdr:sp macro="" textlink="">
      <xdr:nvSpPr>
        <xdr:cNvPr id="436" name="フローチャート: 判断 435"/>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37" name="テキスト ボックス 436"/>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127000</xdr:rowOff>
    </xdr:from>
    <xdr:to>
      <xdr:col>69</xdr:col>
      <xdr:colOff>92075</xdr:colOff>
      <xdr:row>75</xdr:row>
      <xdr:rowOff>16510</xdr:rowOff>
    </xdr:to>
    <xdr:cxnSp macro="">
      <xdr:nvCxnSpPr>
        <xdr:cNvPr id="438" name="直線コネクタ 437"/>
        <xdr:cNvCxnSpPr/>
      </xdr:nvCxnSpPr>
      <xdr:spPr>
        <a:xfrm flipV="1">
          <a:off x="13004800" y="1264285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133350</xdr:rowOff>
    </xdr:from>
    <xdr:to>
      <xdr:col>69</xdr:col>
      <xdr:colOff>142875</xdr:colOff>
      <xdr:row>77</xdr:row>
      <xdr:rowOff>63500</xdr:rowOff>
    </xdr:to>
    <xdr:sp macro="" textlink="">
      <xdr:nvSpPr>
        <xdr:cNvPr id="439" name="フローチャート: 判断 438"/>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40" name="テキスト ボックス 439"/>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8" name="楕円 447"/>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9" name="公債費以外該当値テキスト"/>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xdr:rowOff>
    </xdr:from>
    <xdr:to>
      <xdr:col>78</xdr:col>
      <xdr:colOff>120650</xdr:colOff>
      <xdr:row>74</xdr:row>
      <xdr:rowOff>116840</xdr:rowOff>
    </xdr:to>
    <xdr:sp macro="" textlink="">
      <xdr:nvSpPr>
        <xdr:cNvPr id="450" name="楕円 449"/>
        <xdr:cNvSpPr/>
      </xdr:nvSpPr>
      <xdr:spPr>
        <a:xfrm>
          <a:off x="15621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127017</xdr:rowOff>
    </xdr:from>
    <xdr:ext cx="736600" cy="259045"/>
    <xdr:sp macro="" textlink="">
      <xdr:nvSpPr>
        <xdr:cNvPr id="451" name="テキスト ボックス 450"/>
        <xdr:cNvSpPr txBox="1"/>
      </xdr:nvSpPr>
      <xdr:spPr>
        <a:xfrm>
          <a:off x="15290800" y="124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118110</xdr:rowOff>
    </xdr:from>
    <xdr:to>
      <xdr:col>74</xdr:col>
      <xdr:colOff>31750</xdr:colOff>
      <xdr:row>74</xdr:row>
      <xdr:rowOff>48260</xdr:rowOff>
    </xdr:to>
    <xdr:sp macro="" textlink="">
      <xdr:nvSpPr>
        <xdr:cNvPr id="452" name="楕円 451"/>
        <xdr:cNvSpPr/>
      </xdr:nvSpPr>
      <xdr:spPr>
        <a:xfrm>
          <a:off x="14732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58437</xdr:rowOff>
    </xdr:from>
    <xdr:ext cx="762000" cy="259045"/>
    <xdr:sp macro="" textlink="">
      <xdr:nvSpPr>
        <xdr:cNvPr id="453" name="テキスト ボックス 452"/>
        <xdr:cNvSpPr txBox="1"/>
      </xdr:nvSpPr>
      <xdr:spPr>
        <a:xfrm>
          <a:off x="14401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76200</xdr:rowOff>
    </xdr:from>
    <xdr:to>
      <xdr:col>69</xdr:col>
      <xdr:colOff>142875</xdr:colOff>
      <xdr:row>74</xdr:row>
      <xdr:rowOff>6350</xdr:rowOff>
    </xdr:to>
    <xdr:sp macro="" textlink="">
      <xdr:nvSpPr>
        <xdr:cNvPr id="454" name="楕円 453"/>
        <xdr:cNvSpPr/>
      </xdr:nvSpPr>
      <xdr:spPr>
        <a:xfrm>
          <a:off x="13843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55" name="テキスト ボックス 454"/>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137160</xdr:rowOff>
    </xdr:from>
    <xdr:to>
      <xdr:col>65</xdr:col>
      <xdr:colOff>53975</xdr:colOff>
      <xdr:row>75</xdr:row>
      <xdr:rowOff>67310</xdr:rowOff>
    </xdr:to>
    <xdr:sp macro="" textlink="">
      <xdr:nvSpPr>
        <xdr:cNvPr id="456" name="楕円 455"/>
        <xdr:cNvSpPr/>
      </xdr:nvSpPr>
      <xdr:spPr>
        <a:xfrm>
          <a:off x="12954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77487</xdr:rowOff>
    </xdr:from>
    <xdr:ext cx="762000" cy="259045"/>
    <xdr:sp macro="" textlink="">
      <xdr:nvSpPr>
        <xdr:cNvPr id="457" name="テキスト ボックス 456"/>
        <xdr:cNvSpPr txBox="1"/>
      </xdr:nvSpPr>
      <xdr:spPr>
        <a:xfrm>
          <a:off x="12623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29601</xdr:rowOff>
    </xdr:from>
    <xdr:to>
      <xdr:col>29</xdr:col>
      <xdr:colOff>127000</xdr:colOff>
      <xdr:row>15</xdr:row>
      <xdr:rowOff>103256</xdr:rowOff>
    </xdr:to>
    <xdr:cxnSp macro="">
      <xdr:nvCxnSpPr>
        <xdr:cNvPr id="48" name="直線コネクタ 47"/>
        <xdr:cNvCxnSpPr/>
      </xdr:nvCxnSpPr>
      <xdr:spPr bwMode="auto">
        <a:xfrm flipV="1">
          <a:off x="5003800" y="2648976"/>
          <a:ext cx="647700" cy="73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103256</xdr:rowOff>
    </xdr:from>
    <xdr:to>
      <xdr:col>26</xdr:col>
      <xdr:colOff>50800</xdr:colOff>
      <xdr:row>15</xdr:row>
      <xdr:rowOff>143348</xdr:rowOff>
    </xdr:to>
    <xdr:cxnSp macro="">
      <xdr:nvCxnSpPr>
        <xdr:cNvPr id="51" name="直線コネクタ 50"/>
        <xdr:cNvCxnSpPr/>
      </xdr:nvCxnSpPr>
      <xdr:spPr bwMode="auto">
        <a:xfrm flipV="1">
          <a:off x="4305300" y="2722631"/>
          <a:ext cx="698500" cy="40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143348</xdr:rowOff>
    </xdr:from>
    <xdr:to>
      <xdr:col>22</xdr:col>
      <xdr:colOff>114300</xdr:colOff>
      <xdr:row>16</xdr:row>
      <xdr:rowOff>18464</xdr:rowOff>
    </xdr:to>
    <xdr:cxnSp macro="">
      <xdr:nvCxnSpPr>
        <xdr:cNvPr id="54" name="直線コネクタ 53"/>
        <xdr:cNvCxnSpPr/>
      </xdr:nvCxnSpPr>
      <xdr:spPr bwMode="auto">
        <a:xfrm flipV="1">
          <a:off x="3606800" y="2762723"/>
          <a:ext cx="698500" cy="46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18464</xdr:rowOff>
    </xdr:from>
    <xdr:to>
      <xdr:col>18</xdr:col>
      <xdr:colOff>177800</xdr:colOff>
      <xdr:row>16</xdr:row>
      <xdr:rowOff>62149</xdr:rowOff>
    </xdr:to>
    <xdr:cxnSp macro="">
      <xdr:nvCxnSpPr>
        <xdr:cNvPr id="57" name="直線コネクタ 56"/>
        <xdr:cNvCxnSpPr/>
      </xdr:nvCxnSpPr>
      <xdr:spPr bwMode="auto">
        <a:xfrm flipV="1">
          <a:off x="2908300" y="2809289"/>
          <a:ext cx="698500" cy="43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150251</xdr:rowOff>
    </xdr:from>
    <xdr:to>
      <xdr:col>29</xdr:col>
      <xdr:colOff>177800</xdr:colOff>
      <xdr:row>15</xdr:row>
      <xdr:rowOff>80401</xdr:rowOff>
    </xdr:to>
    <xdr:sp macro="" textlink="">
      <xdr:nvSpPr>
        <xdr:cNvPr id="67" name="楕円 66"/>
        <xdr:cNvSpPr/>
      </xdr:nvSpPr>
      <xdr:spPr bwMode="auto">
        <a:xfrm>
          <a:off x="5600700" y="2598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166778</xdr:rowOff>
    </xdr:from>
    <xdr:ext cx="762000" cy="259045"/>
    <xdr:sp macro="" textlink="">
      <xdr:nvSpPr>
        <xdr:cNvPr id="68" name="人口1人当たり決算額の推移該当値テキスト130"/>
        <xdr:cNvSpPr txBox="1"/>
      </xdr:nvSpPr>
      <xdr:spPr>
        <a:xfrm>
          <a:off x="5740400" y="24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52456</xdr:rowOff>
    </xdr:from>
    <xdr:to>
      <xdr:col>26</xdr:col>
      <xdr:colOff>101600</xdr:colOff>
      <xdr:row>15</xdr:row>
      <xdr:rowOff>154056</xdr:rowOff>
    </xdr:to>
    <xdr:sp macro="" textlink="">
      <xdr:nvSpPr>
        <xdr:cNvPr id="69" name="楕円 68"/>
        <xdr:cNvSpPr/>
      </xdr:nvSpPr>
      <xdr:spPr bwMode="auto">
        <a:xfrm>
          <a:off x="4953000" y="267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164233</xdr:rowOff>
    </xdr:from>
    <xdr:ext cx="736600" cy="259045"/>
    <xdr:sp macro="" textlink="">
      <xdr:nvSpPr>
        <xdr:cNvPr id="70" name="テキスト ボックス 69"/>
        <xdr:cNvSpPr txBox="1"/>
      </xdr:nvSpPr>
      <xdr:spPr>
        <a:xfrm>
          <a:off x="4622800" y="244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92548</xdr:rowOff>
    </xdr:from>
    <xdr:to>
      <xdr:col>22</xdr:col>
      <xdr:colOff>165100</xdr:colOff>
      <xdr:row>16</xdr:row>
      <xdr:rowOff>22698</xdr:rowOff>
    </xdr:to>
    <xdr:sp macro="" textlink="">
      <xdr:nvSpPr>
        <xdr:cNvPr id="71" name="楕円 70"/>
        <xdr:cNvSpPr/>
      </xdr:nvSpPr>
      <xdr:spPr bwMode="auto">
        <a:xfrm>
          <a:off x="4254500" y="271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32875</xdr:rowOff>
    </xdr:from>
    <xdr:ext cx="762000" cy="259045"/>
    <xdr:sp macro="" textlink="">
      <xdr:nvSpPr>
        <xdr:cNvPr id="72" name="テキスト ボックス 71"/>
        <xdr:cNvSpPr txBox="1"/>
      </xdr:nvSpPr>
      <xdr:spPr>
        <a:xfrm>
          <a:off x="3924300" y="248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139114</xdr:rowOff>
    </xdr:from>
    <xdr:to>
      <xdr:col>19</xdr:col>
      <xdr:colOff>38100</xdr:colOff>
      <xdr:row>16</xdr:row>
      <xdr:rowOff>69264</xdr:rowOff>
    </xdr:to>
    <xdr:sp macro="" textlink="">
      <xdr:nvSpPr>
        <xdr:cNvPr id="73" name="楕円 72"/>
        <xdr:cNvSpPr/>
      </xdr:nvSpPr>
      <xdr:spPr bwMode="auto">
        <a:xfrm>
          <a:off x="3556000" y="2758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79441</xdr:rowOff>
    </xdr:from>
    <xdr:ext cx="762000" cy="259045"/>
    <xdr:sp macro="" textlink="">
      <xdr:nvSpPr>
        <xdr:cNvPr id="74" name="テキスト ボックス 73"/>
        <xdr:cNvSpPr txBox="1"/>
      </xdr:nvSpPr>
      <xdr:spPr>
        <a:xfrm>
          <a:off x="3225800" y="252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11349</xdr:rowOff>
    </xdr:from>
    <xdr:to>
      <xdr:col>15</xdr:col>
      <xdr:colOff>101600</xdr:colOff>
      <xdr:row>16</xdr:row>
      <xdr:rowOff>112949</xdr:rowOff>
    </xdr:to>
    <xdr:sp macro="" textlink="">
      <xdr:nvSpPr>
        <xdr:cNvPr id="75" name="楕円 74"/>
        <xdr:cNvSpPr/>
      </xdr:nvSpPr>
      <xdr:spPr bwMode="auto">
        <a:xfrm>
          <a:off x="2857500" y="2802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123126</xdr:rowOff>
    </xdr:from>
    <xdr:ext cx="762000" cy="259045"/>
    <xdr:sp macro="" textlink="">
      <xdr:nvSpPr>
        <xdr:cNvPr id="76" name="テキスト ボックス 75"/>
        <xdr:cNvSpPr txBox="1"/>
      </xdr:nvSpPr>
      <xdr:spPr>
        <a:xfrm>
          <a:off x="2527300" y="257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186926</xdr:rowOff>
    </xdr:from>
    <xdr:to>
      <xdr:col>29</xdr:col>
      <xdr:colOff>127000</xdr:colOff>
      <xdr:row>35</xdr:row>
      <xdr:rowOff>24342</xdr:rowOff>
    </xdr:to>
    <xdr:cxnSp macro="">
      <xdr:nvCxnSpPr>
        <xdr:cNvPr id="112" name="直線コネクタ 111"/>
        <xdr:cNvCxnSpPr/>
      </xdr:nvCxnSpPr>
      <xdr:spPr bwMode="auto">
        <a:xfrm flipV="1">
          <a:off x="5003800" y="6454376"/>
          <a:ext cx="647700" cy="180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24342</xdr:rowOff>
    </xdr:from>
    <xdr:to>
      <xdr:col>26</xdr:col>
      <xdr:colOff>50800</xdr:colOff>
      <xdr:row>35</xdr:row>
      <xdr:rowOff>76594</xdr:rowOff>
    </xdr:to>
    <xdr:cxnSp macro="">
      <xdr:nvCxnSpPr>
        <xdr:cNvPr id="115" name="直線コネクタ 114"/>
        <xdr:cNvCxnSpPr/>
      </xdr:nvCxnSpPr>
      <xdr:spPr bwMode="auto">
        <a:xfrm flipV="1">
          <a:off x="4305300" y="6634692"/>
          <a:ext cx="698500" cy="52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76594</xdr:rowOff>
    </xdr:from>
    <xdr:to>
      <xdr:col>22</xdr:col>
      <xdr:colOff>114300</xdr:colOff>
      <xdr:row>35</xdr:row>
      <xdr:rowOff>106295</xdr:rowOff>
    </xdr:to>
    <xdr:cxnSp macro="">
      <xdr:nvCxnSpPr>
        <xdr:cNvPr id="118" name="直線コネクタ 117"/>
        <xdr:cNvCxnSpPr/>
      </xdr:nvCxnSpPr>
      <xdr:spPr bwMode="auto">
        <a:xfrm flipV="1">
          <a:off x="3606800" y="6686944"/>
          <a:ext cx="698500" cy="29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75500</xdr:rowOff>
    </xdr:from>
    <xdr:to>
      <xdr:col>18</xdr:col>
      <xdr:colOff>177800</xdr:colOff>
      <xdr:row>35</xdr:row>
      <xdr:rowOff>106295</xdr:rowOff>
    </xdr:to>
    <xdr:cxnSp macro="">
      <xdr:nvCxnSpPr>
        <xdr:cNvPr id="121" name="直線コネクタ 120"/>
        <xdr:cNvCxnSpPr/>
      </xdr:nvCxnSpPr>
      <xdr:spPr bwMode="auto">
        <a:xfrm>
          <a:off x="2908300" y="6685850"/>
          <a:ext cx="698500" cy="3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136126</xdr:rowOff>
    </xdr:from>
    <xdr:to>
      <xdr:col>29</xdr:col>
      <xdr:colOff>177800</xdr:colOff>
      <xdr:row>34</xdr:row>
      <xdr:rowOff>237726</xdr:rowOff>
    </xdr:to>
    <xdr:sp macro="" textlink="">
      <xdr:nvSpPr>
        <xdr:cNvPr id="131" name="楕円 130"/>
        <xdr:cNvSpPr/>
      </xdr:nvSpPr>
      <xdr:spPr bwMode="auto">
        <a:xfrm>
          <a:off x="5600700" y="6403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324103</xdr:rowOff>
    </xdr:from>
    <xdr:ext cx="762000" cy="259045"/>
    <xdr:sp macro="" textlink="">
      <xdr:nvSpPr>
        <xdr:cNvPr id="132" name="人口1人当たり決算額の推移該当値テキスト445"/>
        <xdr:cNvSpPr txBox="1"/>
      </xdr:nvSpPr>
      <xdr:spPr>
        <a:xfrm>
          <a:off x="5740400" y="624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316442</xdr:rowOff>
    </xdr:from>
    <xdr:to>
      <xdr:col>26</xdr:col>
      <xdr:colOff>101600</xdr:colOff>
      <xdr:row>35</xdr:row>
      <xdr:rowOff>75142</xdr:rowOff>
    </xdr:to>
    <xdr:sp macro="" textlink="">
      <xdr:nvSpPr>
        <xdr:cNvPr id="133" name="楕円 132"/>
        <xdr:cNvSpPr/>
      </xdr:nvSpPr>
      <xdr:spPr bwMode="auto">
        <a:xfrm>
          <a:off x="4953000" y="6583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85319</xdr:rowOff>
    </xdr:from>
    <xdr:ext cx="736600" cy="259045"/>
    <xdr:sp macro="" textlink="">
      <xdr:nvSpPr>
        <xdr:cNvPr id="134" name="テキスト ボックス 133"/>
        <xdr:cNvSpPr txBox="1"/>
      </xdr:nvSpPr>
      <xdr:spPr>
        <a:xfrm>
          <a:off x="4622800" y="6352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25794</xdr:rowOff>
    </xdr:from>
    <xdr:to>
      <xdr:col>22</xdr:col>
      <xdr:colOff>165100</xdr:colOff>
      <xdr:row>35</xdr:row>
      <xdr:rowOff>127394</xdr:rowOff>
    </xdr:to>
    <xdr:sp macro="" textlink="">
      <xdr:nvSpPr>
        <xdr:cNvPr id="135" name="楕円 134"/>
        <xdr:cNvSpPr/>
      </xdr:nvSpPr>
      <xdr:spPr bwMode="auto">
        <a:xfrm>
          <a:off x="4254500" y="663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137571</xdr:rowOff>
    </xdr:from>
    <xdr:ext cx="762000" cy="259045"/>
    <xdr:sp macro="" textlink="">
      <xdr:nvSpPr>
        <xdr:cNvPr id="136" name="テキスト ボックス 135"/>
        <xdr:cNvSpPr txBox="1"/>
      </xdr:nvSpPr>
      <xdr:spPr>
        <a:xfrm>
          <a:off x="3924300" y="640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55495</xdr:rowOff>
    </xdr:from>
    <xdr:to>
      <xdr:col>19</xdr:col>
      <xdr:colOff>38100</xdr:colOff>
      <xdr:row>35</xdr:row>
      <xdr:rowOff>157095</xdr:rowOff>
    </xdr:to>
    <xdr:sp macro="" textlink="">
      <xdr:nvSpPr>
        <xdr:cNvPr id="137" name="楕円 136"/>
        <xdr:cNvSpPr/>
      </xdr:nvSpPr>
      <xdr:spPr bwMode="auto">
        <a:xfrm>
          <a:off x="3556000" y="666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167272</xdr:rowOff>
    </xdr:from>
    <xdr:ext cx="762000" cy="259045"/>
    <xdr:sp macro="" textlink="">
      <xdr:nvSpPr>
        <xdr:cNvPr id="138" name="テキスト ボックス 137"/>
        <xdr:cNvSpPr txBox="1"/>
      </xdr:nvSpPr>
      <xdr:spPr>
        <a:xfrm>
          <a:off x="3225800" y="643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24700</xdr:rowOff>
    </xdr:from>
    <xdr:to>
      <xdr:col>15</xdr:col>
      <xdr:colOff>101600</xdr:colOff>
      <xdr:row>35</xdr:row>
      <xdr:rowOff>126300</xdr:rowOff>
    </xdr:to>
    <xdr:sp macro="" textlink="">
      <xdr:nvSpPr>
        <xdr:cNvPr id="139" name="楕円 138"/>
        <xdr:cNvSpPr/>
      </xdr:nvSpPr>
      <xdr:spPr bwMode="auto">
        <a:xfrm>
          <a:off x="2857500" y="663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136477</xdr:rowOff>
    </xdr:from>
    <xdr:ext cx="762000" cy="259045"/>
    <xdr:sp macro="" textlink="">
      <xdr:nvSpPr>
        <xdr:cNvPr id="140" name="テキスト ボックス 139"/>
        <xdr:cNvSpPr txBox="1"/>
      </xdr:nvSpPr>
      <xdr:spPr>
        <a:xfrm>
          <a:off x="2527300" y="64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4,849
4,745
624.69
8,151,780
7,847,768
266,582
4,195,876
8,460,822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99787</xdr:rowOff>
    </xdr:from>
    <xdr:to>
      <xdr:col>24</xdr:col>
      <xdr:colOff>63500</xdr:colOff>
      <xdr:row>33</xdr:row>
      <xdr:rowOff>127515</xdr:rowOff>
    </xdr:to>
    <xdr:cxnSp macro="">
      <xdr:nvCxnSpPr>
        <xdr:cNvPr id="57" name="直線コネクタ 56"/>
        <xdr:cNvCxnSpPr/>
      </xdr:nvCxnSpPr>
      <xdr:spPr>
        <a:xfrm flipV="1">
          <a:off x="3797300" y="5757637"/>
          <a:ext cx="838200" cy="2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127515</xdr:rowOff>
    </xdr:from>
    <xdr:to>
      <xdr:col>19</xdr:col>
      <xdr:colOff>177800</xdr:colOff>
      <xdr:row>33</xdr:row>
      <xdr:rowOff>149467</xdr:rowOff>
    </xdr:to>
    <xdr:cxnSp macro="">
      <xdr:nvCxnSpPr>
        <xdr:cNvPr id="60" name="直線コネクタ 59"/>
        <xdr:cNvCxnSpPr/>
      </xdr:nvCxnSpPr>
      <xdr:spPr>
        <a:xfrm flipV="1">
          <a:off x="2908300" y="5785365"/>
          <a:ext cx="889000" cy="2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149467</xdr:rowOff>
    </xdr:from>
    <xdr:to>
      <xdr:col>15</xdr:col>
      <xdr:colOff>50800</xdr:colOff>
      <xdr:row>34</xdr:row>
      <xdr:rowOff>70846</xdr:rowOff>
    </xdr:to>
    <xdr:cxnSp macro="">
      <xdr:nvCxnSpPr>
        <xdr:cNvPr id="63" name="直線コネクタ 62"/>
        <xdr:cNvCxnSpPr/>
      </xdr:nvCxnSpPr>
      <xdr:spPr>
        <a:xfrm flipV="1">
          <a:off x="2019300" y="5807317"/>
          <a:ext cx="889000" cy="9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70846</xdr:rowOff>
    </xdr:from>
    <xdr:to>
      <xdr:col>10</xdr:col>
      <xdr:colOff>114300</xdr:colOff>
      <xdr:row>35</xdr:row>
      <xdr:rowOff>91820</xdr:rowOff>
    </xdr:to>
    <xdr:cxnSp macro="">
      <xdr:nvCxnSpPr>
        <xdr:cNvPr id="66" name="直線コネクタ 65"/>
        <xdr:cNvCxnSpPr/>
      </xdr:nvCxnSpPr>
      <xdr:spPr>
        <a:xfrm flipV="1">
          <a:off x="1130300" y="5900146"/>
          <a:ext cx="889000" cy="1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48987</xdr:rowOff>
    </xdr:from>
    <xdr:to>
      <xdr:col>24</xdr:col>
      <xdr:colOff>114300</xdr:colOff>
      <xdr:row>33</xdr:row>
      <xdr:rowOff>150587</xdr:rowOff>
    </xdr:to>
    <xdr:sp macro="" textlink="">
      <xdr:nvSpPr>
        <xdr:cNvPr id="76" name="楕円 75"/>
        <xdr:cNvSpPr/>
      </xdr:nvSpPr>
      <xdr:spPr>
        <a:xfrm>
          <a:off x="4584700" y="57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71864</xdr:rowOff>
    </xdr:from>
    <xdr:ext cx="599010" cy="259045"/>
    <xdr:sp macro="" textlink="">
      <xdr:nvSpPr>
        <xdr:cNvPr id="77" name="人件費該当値テキスト"/>
        <xdr:cNvSpPr txBox="1"/>
      </xdr:nvSpPr>
      <xdr:spPr>
        <a:xfrm>
          <a:off x="4686300" y="555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76715</xdr:rowOff>
    </xdr:from>
    <xdr:to>
      <xdr:col>20</xdr:col>
      <xdr:colOff>38100</xdr:colOff>
      <xdr:row>34</xdr:row>
      <xdr:rowOff>6865</xdr:rowOff>
    </xdr:to>
    <xdr:sp macro="" textlink="">
      <xdr:nvSpPr>
        <xdr:cNvPr id="78" name="楕円 77"/>
        <xdr:cNvSpPr/>
      </xdr:nvSpPr>
      <xdr:spPr>
        <a:xfrm>
          <a:off x="3746500" y="57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23392</xdr:rowOff>
    </xdr:from>
    <xdr:ext cx="599010" cy="259045"/>
    <xdr:sp macro="" textlink="">
      <xdr:nvSpPr>
        <xdr:cNvPr id="79" name="テキスト ボックス 78"/>
        <xdr:cNvSpPr txBox="1"/>
      </xdr:nvSpPr>
      <xdr:spPr>
        <a:xfrm>
          <a:off x="3497795" y="550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98667</xdr:rowOff>
    </xdr:from>
    <xdr:to>
      <xdr:col>15</xdr:col>
      <xdr:colOff>101600</xdr:colOff>
      <xdr:row>34</xdr:row>
      <xdr:rowOff>28817</xdr:rowOff>
    </xdr:to>
    <xdr:sp macro="" textlink="">
      <xdr:nvSpPr>
        <xdr:cNvPr id="80" name="楕円 79"/>
        <xdr:cNvSpPr/>
      </xdr:nvSpPr>
      <xdr:spPr>
        <a:xfrm>
          <a:off x="2857500" y="57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45344</xdr:rowOff>
    </xdr:from>
    <xdr:ext cx="599010" cy="259045"/>
    <xdr:sp macro="" textlink="">
      <xdr:nvSpPr>
        <xdr:cNvPr id="81" name="テキスト ボックス 80"/>
        <xdr:cNvSpPr txBox="1"/>
      </xdr:nvSpPr>
      <xdr:spPr>
        <a:xfrm>
          <a:off x="2608795" y="553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20046</xdr:rowOff>
    </xdr:from>
    <xdr:to>
      <xdr:col>10</xdr:col>
      <xdr:colOff>165100</xdr:colOff>
      <xdr:row>34</xdr:row>
      <xdr:rowOff>121646</xdr:rowOff>
    </xdr:to>
    <xdr:sp macro="" textlink="">
      <xdr:nvSpPr>
        <xdr:cNvPr id="82" name="楕円 81"/>
        <xdr:cNvSpPr/>
      </xdr:nvSpPr>
      <xdr:spPr>
        <a:xfrm>
          <a:off x="1968500" y="58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138173</xdr:rowOff>
    </xdr:from>
    <xdr:ext cx="599010" cy="259045"/>
    <xdr:sp macro="" textlink="">
      <xdr:nvSpPr>
        <xdr:cNvPr id="83" name="テキスト ボックス 82"/>
        <xdr:cNvSpPr txBox="1"/>
      </xdr:nvSpPr>
      <xdr:spPr>
        <a:xfrm>
          <a:off x="1719795" y="562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41020</xdr:rowOff>
    </xdr:from>
    <xdr:to>
      <xdr:col>6</xdr:col>
      <xdr:colOff>38100</xdr:colOff>
      <xdr:row>35</xdr:row>
      <xdr:rowOff>142620</xdr:rowOff>
    </xdr:to>
    <xdr:sp macro="" textlink="">
      <xdr:nvSpPr>
        <xdr:cNvPr id="84" name="楕円 83"/>
        <xdr:cNvSpPr/>
      </xdr:nvSpPr>
      <xdr:spPr>
        <a:xfrm>
          <a:off x="1079500" y="60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159147</xdr:rowOff>
    </xdr:from>
    <xdr:ext cx="599010" cy="259045"/>
    <xdr:sp macro="" textlink="">
      <xdr:nvSpPr>
        <xdr:cNvPr id="85" name="テキスト ボックス 84"/>
        <xdr:cNvSpPr txBox="1"/>
      </xdr:nvSpPr>
      <xdr:spPr>
        <a:xfrm>
          <a:off x="830795" y="58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47307</xdr:rowOff>
    </xdr:from>
    <xdr:to>
      <xdr:col>24</xdr:col>
      <xdr:colOff>63500</xdr:colOff>
      <xdr:row>57</xdr:row>
      <xdr:rowOff>115251</xdr:rowOff>
    </xdr:to>
    <xdr:cxnSp macro="">
      <xdr:nvCxnSpPr>
        <xdr:cNvPr id="115" name="直線コネクタ 114"/>
        <xdr:cNvCxnSpPr/>
      </xdr:nvCxnSpPr>
      <xdr:spPr>
        <a:xfrm flipV="1">
          <a:off x="3797300" y="9819957"/>
          <a:ext cx="838200" cy="6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115251</xdr:rowOff>
    </xdr:from>
    <xdr:to>
      <xdr:col>19</xdr:col>
      <xdr:colOff>177800</xdr:colOff>
      <xdr:row>57</xdr:row>
      <xdr:rowOff>158095</xdr:rowOff>
    </xdr:to>
    <xdr:cxnSp macro="">
      <xdr:nvCxnSpPr>
        <xdr:cNvPr id="118" name="直線コネクタ 117"/>
        <xdr:cNvCxnSpPr/>
      </xdr:nvCxnSpPr>
      <xdr:spPr>
        <a:xfrm flipV="1">
          <a:off x="2908300" y="9887901"/>
          <a:ext cx="889000" cy="4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158095</xdr:rowOff>
    </xdr:from>
    <xdr:to>
      <xdr:col>15</xdr:col>
      <xdr:colOff>50800</xdr:colOff>
      <xdr:row>58</xdr:row>
      <xdr:rowOff>54177</xdr:rowOff>
    </xdr:to>
    <xdr:cxnSp macro="">
      <xdr:nvCxnSpPr>
        <xdr:cNvPr id="121" name="直線コネクタ 120"/>
        <xdr:cNvCxnSpPr/>
      </xdr:nvCxnSpPr>
      <xdr:spPr>
        <a:xfrm flipV="1">
          <a:off x="2019300" y="9930745"/>
          <a:ext cx="889000" cy="6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145766</xdr:rowOff>
    </xdr:from>
    <xdr:to>
      <xdr:col>10</xdr:col>
      <xdr:colOff>114300</xdr:colOff>
      <xdr:row>58</xdr:row>
      <xdr:rowOff>54177</xdr:rowOff>
    </xdr:to>
    <xdr:cxnSp macro="">
      <xdr:nvCxnSpPr>
        <xdr:cNvPr id="124" name="直線コネクタ 123"/>
        <xdr:cNvCxnSpPr/>
      </xdr:nvCxnSpPr>
      <xdr:spPr>
        <a:xfrm>
          <a:off x="1130300" y="9918416"/>
          <a:ext cx="889000" cy="7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167957</xdr:rowOff>
    </xdr:from>
    <xdr:to>
      <xdr:col>24</xdr:col>
      <xdr:colOff>114300</xdr:colOff>
      <xdr:row>57</xdr:row>
      <xdr:rowOff>98107</xdr:rowOff>
    </xdr:to>
    <xdr:sp macro="" textlink="">
      <xdr:nvSpPr>
        <xdr:cNvPr id="134" name="楕円 133"/>
        <xdr:cNvSpPr/>
      </xdr:nvSpPr>
      <xdr:spPr>
        <a:xfrm>
          <a:off x="4584700" y="976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19384</xdr:rowOff>
    </xdr:from>
    <xdr:ext cx="599010" cy="259045"/>
    <xdr:sp macro="" textlink="">
      <xdr:nvSpPr>
        <xdr:cNvPr id="135" name="物件費該当値テキスト"/>
        <xdr:cNvSpPr txBox="1"/>
      </xdr:nvSpPr>
      <xdr:spPr>
        <a:xfrm>
          <a:off x="4686300" y="962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64451</xdr:rowOff>
    </xdr:from>
    <xdr:to>
      <xdr:col>20</xdr:col>
      <xdr:colOff>38100</xdr:colOff>
      <xdr:row>57</xdr:row>
      <xdr:rowOff>166051</xdr:rowOff>
    </xdr:to>
    <xdr:sp macro="" textlink="">
      <xdr:nvSpPr>
        <xdr:cNvPr id="136" name="楕円 135"/>
        <xdr:cNvSpPr/>
      </xdr:nvSpPr>
      <xdr:spPr>
        <a:xfrm>
          <a:off x="3746500" y="98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157178</xdr:rowOff>
    </xdr:from>
    <xdr:ext cx="599010" cy="259045"/>
    <xdr:sp macro="" textlink="">
      <xdr:nvSpPr>
        <xdr:cNvPr id="137" name="テキスト ボックス 136"/>
        <xdr:cNvSpPr txBox="1"/>
      </xdr:nvSpPr>
      <xdr:spPr>
        <a:xfrm>
          <a:off x="3497795" y="992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107295</xdr:rowOff>
    </xdr:from>
    <xdr:to>
      <xdr:col>15</xdr:col>
      <xdr:colOff>101600</xdr:colOff>
      <xdr:row>58</xdr:row>
      <xdr:rowOff>37445</xdr:rowOff>
    </xdr:to>
    <xdr:sp macro="" textlink="">
      <xdr:nvSpPr>
        <xdr:cNvPr id="138" name="楕円 137"/>
        <xdr:cNvSpPr/>
      </xdr:nvSpPr>
      <xdr:spPr>
        <a:xfrm>
          <a:off x="2857500" y="98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28572</xdr:rowOff>
    </xdr:from>
    <xdr:ext cx="599010" cy="259045"/>
    <xdr:sp macro="" textlink="">
      <xdr:nvSpPr>
        <xdr:cNvPr id="139" name="テキスト ボックス 138"/>
        <xdr:cNvSpPr txBox="1"/>
      </xdr:nvSpPr>
      <xdr:spPr>
        <a:xfrm>
          <a:off x="2608795" y="997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3377</xdr:rowOff>
    </xdr:from>
    <xdr:to>
      <xdr:col>10</xdr:col>
      <xdr:colOff>165100</xdr:colOff>
      <xdr:row>58</xdr:row>
      <xdr:rowOff>104977</xdr:rowOff>
    </xdr:to>
    <xdr:sp macro="" textlink="">
      <xdr:nvSpPr>
        <xdr:cNvPr id="140" name="楕円 139"/>
        <xdr:cNvSpPr/>
      </xdr:nvSpPr>
      <xdr:spPr>
        <a:xfrm>
          <a:off x="1968500" y="99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96104</xdr:rowOff>
    </xdr:from>
    <xdr:ext cx="599010" cy="259045"/>
    <xdr:sp macro="" textlink="">
      <xdr:nvSpPr>
        <xdr:cNvPr id="141" name="テキスト ボックス 140"/>
        <xdr:cNvSpPr txBox="1"/>
      </xdr:nvSpPr>
      <xdr:spPr>
        <a:xfrm>
          <a:off x="1719795" y="1004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94966</xdr:rowOff>
    </xdr:from>
    <xdr:to>
      <xdr:col>6</xdr:col>
      <xdr:colOff>38100</xdr:colOff>
      <xdr:row>58</xdr:row>
      <xdr:rowOff>25116</xdr:rowOff>
    </xdr:to>
    <xdr:sp macro="" textlink="">
      <xdr:nvSpPr>
        <xdr:cNvPr id="142" name="楕円 141"/>
        <xdr:cNvSpPr/>
      </xdr:nvSpPr>
      <xdr:spPr>
        <a:xfrm>
          <a:off x="1079500" y="98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41643</xdr:rowOff>
    </xdr:from>
    <xdr:ext cx="599010" cy="259045"/>
    <xdr:sp macro="" textlink="">
      <xdr:nvSpPr>
        <xdr:cNvPr id="143" name="テキスト ボックス 142"/>
        <xdr:cNvSpPr txBox="1"/>
      </xdr:nvSpPr>
      <xdr:spPr>
        <a:xfrm>
          <a:off x="830795" y="964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25419</xdr:rowOff>
    </xdr:from>
    <xdr:to>
      <xdr:col>24</xdr:col>
      <xdr:colOff>63500</xdr:colOff>
      <xdr:row>74</xdr:row>
      <xdr:rowOff>144463</xdr:rowOff>
    </xdr:to>
    <xdr:cxnSp macro="">
      <xdr:nvCxnSpPr>
        <xdr:cNvPr id="172" name="直線コネクタ 171"/>
        <xdr:cNvCxnSpPr/>
      </xdr:nvCxnSpPr>
      <xdr:spPr>
        <a:xfrm flipV="1">
          <a:off x="3797300" y="12712719"/>
          <a:ext cx="838200" cy="11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148616</xdr:rowOff>
    </xdr:from>
    <xdr:to>
      <xdr:col>19</xdr:col>
      <xdr:colOff>177800</xdr:colOff>
      <xdr:row>74</xdr:row>
      <xdr:rowOff>144463</xdr:rowOff>
    </xdr:to>
    <xdr:cxnSp macro="">
      <xdr:nvCxnSpPr>
        <xdr:cNvPr id="175" name="直線コネクタ 174"/>
        <xdr:cNvCxnSpPr/>
      </xdr:nvCxnSpPr>
      <xdr:spPr>
        <a:xfrm>
          <a:off x="2908300" y="12664466"/>
          <a:ext cx="889000" cy="16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148616</xdr:rowOff>
    </xdr:from>
    <xdr:to>
      <xdr:col>15</xdr:col>
      <xdr:colOff>50800</xdr:colOff>
      <xdr:row>75</xdr:row>
      <xdr:rowOff>9093</xdr:rowOff>
    </xdr:to>
    <xdr:cxnSp macro="">
      <xdr:nvCxnSpPr>
        <xdr:cNvPr id="178" name="直線コネクタ 177"/>
        <xdr:cNvCxnSpPr/>
      </xdr:nvCxnSpPr>
      <xdr:spPr>
        <a:xfrm flipV="1">
          <a:off x="2019300" y="12664466"/>
          <a:ext cx="889000" cy="20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xdr:rowOff>
    </xdr:from>
    <xdr:to>
      <xdr:col>10</xdr:col>
      <xdr:colOff>114300</xdr:colOff>
      <xdr:row>75</xdr:row>
      <xdr:rowOff>9093</xdr:rowOff>
    </xdr:to>
    <xdr:cxnSp macro="">
      <xdr:nvCxnSpPr>
        <xdr:cNvPr id="181" name="直線コネクタ 180"/>
        <xdr:cNvCxnSpPr/>
      </xdr:nvCxnSpPr>
      <xdr:spPr>
        <a:xfrm>
          <a:off x="1130300" y="12858890"/>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146069</xdr:rowOff>
    </xdr:from>
    <xdr:to>
      <xdr:col>24</xdr:col>
      <xdr:colOff>114300</xdr:colOff>
      <xdr:row>74</xdr:row>
      <xdr:rowOff>76219</xdr:rowOff>
    </xdr:to>
    <xdr:sp macro="" textlink="">
      <xdr:nvSpPr>
        <xdr:cNvPr id="191" name="楕円 190"/>
        <xdr:cNvSpPr/>
      </xdr:nvSpPr>
      <xdr:spPr>
        <a:xfrm>
          <a:off x="4584700" y="126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168946</xdr:rowOff>
    </xdr:from>
    <xdr:ext cx="534377" cy="259045"/>
    <xdr:sp macro="" textlink="">
      <xdr:nvSpPr>
        <xdr:cNvPr id="192" name="維持補修費該当値テキスト"/>
        <xdr:cNvSpPr txBox="1"/>
      </xdr:nvSpPr>
      <xdr:spPr>
        <a:xfrm>
          <a:off x="4686300" y="1251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93663</xdr:rowOff>
    </xdr:from>
    <xdr:to>
      <xdr:col>20</xdr:col>
      <xdr:colOff>38100</xdr:colOff>
      <xdr:row>75</xdr:row>
      <xdr:rowOff>23813</xdr:rowOff>
    </xdr:to>
    <xdr:sp macro="" textlink="">
      <xdr:nvSpPr>
        <xdr:cNvPr id="193" name="楕円 192"/>
        <xdr:cNvSpPr/>
      </xdr:nvSpPr>
      <xdr:spPr>
        <a:xfrm>
          <a:off x="3746500" y="127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40340</xdr:rowOff>
    </xdr:from>
    <xdr:ext cx="534377" cy="259045"/>
    <xdr:sp macro="" textlink="">
      <xdr:nvSpPr>
        <xdr:cNvPr id="194" name="テキスト ボックス 193"/>
        <xdr:cNvSpPr txBox="1"/>
      </xdr:nvSpPr>
      <xdr:spPr>
        <a:xfrm>
          <a:off x="3530111" y="1255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97816</xdr:rowOff>
    </xdr:from>
    <xdr:to>
      <xdr:col>15</xdr:col>
      <xdr:colOff>101600</xdr:colOff>
      <xdr:row>74</xdr:row>
      <xdr:rowOff>27966</xdr:rowOff>
    </xdr:to>
    <xdr:sp macro="" textlink="">
      <xdr:nvSpPr>
        <xdr:cNvPr id="195" name="楕円 194"/>
        <xdr:cNvSpPr/>
      </xdr:nvSpPr>
      <xdr:spPr>
        <a:xfrm>
          <a:off x="2857500" y="126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44493</xdr:rowOff>
    </xdr:from>
    <xdr:ext cx="534377" cy="259045"/>
    <xdr:sp macro="" textlink="">
      <xdr:nvSpPr>
        <xdr:cNvPr id="196" name="テキスト ボックス 195"/>
        <xdr:cNvSpPr txBox="1"/>
      </xdr:nvSpPr>
      <xdr:spPr>
        <a:xfrm>
          <a:off x="2641111" y="123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129743</xdr:rowOff>
    </xdr:from>
    <xdr:to>
      <xdr:col>10</xdr:col>
      <xdr:colOff>165100</xdr:colOff>
      <xdr:row>75</xdr:row>
      <xdr:rowOff>59893</xdr:rowOff>
    </xdr:to>
    <xdr:sp macro="" textlink="">
      <xdr:nvSpPr>
        <xdr:cNvPr id="197" name="楕円 196"/>
        <xdr:cNvSpPr/>
      </xdr:nvSpPr>
      <xdr:spPr>
        <a:xfrm>
          <a:off x="1968500" y="128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76420</xdr:rowOff>
    </xdr:from>
    <xdr:ext cx="534377" cy="259045"/>
    <xdr:sp macro="" textlink="">
      <xdr:nvSpPr>
        <xdr:cNvPr id="198" name="テキスト ボックス 197"/>
        <xdr:cNvSpPr txBox="1"/>
      </xdr:nvSpPr>
      <xdr:spPr>
        <a:xfrm>
          <a:off x="1752111" y="125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120790</xdr:rowOff>
    </xdr:from>
    <xdr:to>
      <xdr:col>6</xdr:col>
      <xdr:colOff>38100</xdr:colOff>
      <xdr:row>75</xdr:row>
      <xdr:rowOff>50940</xdr:rowOff>
    </xdr:to>
    <xdr:sp macro="" textlink="">
      <xdr:nvSpPr>
        <xdr:cNvPr id="199" name="楕円 198"/>
        <xdr:cNvSpPr/>
      </xdr:nvSpPr>
      <xdr:spPr>
        <a:xfrm>
          <a:off x="1079500" y="128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67467</xdr:rowOff>
    </xdr:from>
    <xdr:ext cx="534377" cy="259045"/>
    <xdr:sp macro="" textlink="">
      <xdr:nvSpPr>
        <xdr:cNvPr id="200" name="テキスト ボックス 199"/>
        <xdr:cNvSpPr txBox="1"/>
      </xdr:nvSpPr>
      <xdr:spPr>
        <a:xfrm>
          <a:off x="863111" y="125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95914</xdr:rowOff>
    </xdr:from>
    <xdr:to>
      <xdr:col>24</xdr:col>
      <xdr:colOff>63500</xdr:colOff>
      <xdr:row>96</xdr:row>
      <xdr:rowOff>168294</xdr:rowOff>
    </xdr:to>
    <xdr:cxnSp macro="">
      <xdr:nvCxnSpPr>
        <xdr:cNvPr id="234" name="直線コネクタ 233"/>
        <xdr:cNvCxnSpPr/>
      </xdr:nvCxnSpPr>
      <xdr:spPr>
        <a:xfrm flipV="1">
          <a:off x="3797300" y="16555114"/>
          <a:ext cx="838200" cy="7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43278</xdr:rowOff>
    </xdr:from>
    <xdr:to>
      <xdr:col>19</xdr:col>
      <xdr:colOff>177800</xdr:colOff>
      <xdr:row>96</xdr:row>
      <xdr:rowOff>168294</xdr:rowOff>
    </xdr:to>
    <xdr:cxnSp macro="">
      <xdr:nvCxnSpPr>
        <xdr:cNvPr id="237" name="直線コネクタ 236"/>
        <xdr:cNvCxnSpPr/>
      </xdr:nvCxnSpPr>
      <xdr:spPr>
        <a:xfrm>
          <a:off x="2908300" y="16502478"/>
          <a:ext cx="889000" cy="12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43278</xdr:rowOff>
    </xdr:from>
    <xdr:to>
      <xdr:col>15</xdr:col>
      <xdr:colOff>50800</xdr:colOff>
      <xdr:row>97</xdr:row>
      <xdr:rowOff>83255</xdr:rowOff>
    </xdr:to>
    <xdr:cxnSp macro="">
      <xdr:nvCxnSpPr>
        <xdr:cNvPr id="240" name="直線コネクタ 239"/>
        <xdr:cNvCxnSpPr/>
      </xdr:nvCxnSpPr>
      <xdr:spPr>
        <a:xfrm flipV="1">
          <a:off x="2019300" y="16502478"/>
          <a:ext cx="889000" cy="2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83255</xdr:rowOff>
    </xdr:from>
    <xdr:to>
      <xdr:col>10</xdr:col>
      <xdr:colOff>114300</xdr:colOff>
      <xdr:row>97</xdr:row>
      <xdr:rowOff>121565</xdr:rowOff>
    </xdr:to>
    <xdr:cxnSp macro="">
      <xdr:nvCxnSpPr>
        <xdr:cNvPr id="243" name="直線コネクタ 242"/>
        <xdr:cNvCxnSpPr/>
      </xdr:nvCxnSpPr>
      <xdr:spPr>
        <a:xfrm flipV="1">
          <a:off x="1130300" y="16713905"/>
          <a:ext cx="889000" cy="3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45114</xdr:rowOff>
    </xdr:from>
    <xdr:to>
      <xdr:col>24</xdr:col>
      <xdr:colOff>114300</xdr:colOff>
      <xdr:row>96</xdr:row>
      <xdr:rowOff>146714</xdr:rowOff>
    </xdr:to>
    <xdr:sp macro="" textlink="">
      <xdr:nvSpPr>
        <xdr:cNvPr id="253" name="楕円 252"/>
        <xdr:cNvSpPr/>
      </xdr:nvSpPr>
      <xdr:spPr>
        <a:xfrm>
          <a:off x="4584700" y="165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23541</xdr:rowOff>
    </xdr:from>
    <xdr:ext cx="534377" cy="259045"/>
    <xdr:sp macro="" textlink="">
      <xdr:nvSpPr>
        <xdr:cNvPr id="254" name="扶助費該当値テキスト"/>
        <xdr:cNvSpPr txBox="1"/>
      </xdr:nvSpPr>
      <xdr:spPr>
        <a:xfrm>
          <a:off x="4686300" y="164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117494</xdr:rowOff>
    </xdr:from>
    <xdr:to>
      <xdr:col>20</xdr:col>
      <xdr:colOff>38100</xdr:colOff>
      <xdr:row>97</xdr:row>
      <xdr:rowOff>47644</xdr:rowOff>
    </xdr:to>
    <xdr:sp macro="" textlink="">
      <xdr:nvSpPr>
        <xdr:cNvPr id="255" name="楕円 254"/>
        <xdr:cNvSpPr/>
      </xdr:nvSpPr>
      <xdr:spPr>
        <a:xfrm>
          <a:off x="3746500" y="165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38771</xdr:rowOff>
    </xdr:from>
    <xdr:ext cx="534377" cy="259045"/>
    <xdr:sp macro="" textlink="">
      <xdr:nvSpPr>
        <xdr:cNvPr id="256" name="テキスト ボックス 255"/>
        <xdr:cNvSpPr txBox="1"/>
      </xdr:nvSpPr>
      <xdr:spPr>
        <a:xfrm>
          <a:off x="3530111" y="166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163928</xdr:rowOff>
    </xdr:from>
    <xdr:to>
      <xdr:col>15</xdr:col>
      <xdr:colOff>101600</xdr:colOff>
      <xdr:row>96</xdr:row>
      <xdr:rowOff>94078</xdr:rowOff>
    </xdr:to>
    <xdr:sp macro="" textlink="">
      <xdr:nvSpPr>
        <xdr:cNvPr id="257" name="楕円 256"/>
        <xdr:cNvSpPr/>
      </xdr:nvSpPr>
      <xdr:spPr>
        <a:xfrm>
          <a:off x="2857500" y="164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85205</xdr:rowOff>
    </xdr:from>
    <xdr:ext cx="534377" cy="259045"/>
    <xdr:sp macro="" textlink="">
      <xdr:nvSpPr>
        <xdr:cNvPr id="258" name="テキスト ボックス 257"/>
        <xdr:cNvSpPr txBox="1"/>
      </xdr:nvSpPr>
      <xdr:spPr>
        <a:xfrm>
          <a:off x="2641111" y="165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32455</xdr:rowOff>
    </xdr:from>
    <xdr:to>
      <xdr:col>10</xdr:col>
      <xdr:colOff>165100</xdr:colOff>
      <xdr:row>97</xdr:row>
      <xdr:rowOff>134055</xdr:rowOff>
    </xdr:to>
    <xdr:sp macro="" textlink="">
      <xdr:nvSpPr>
        <xdr:cNvPr id="259" name="楕円 258"/>
        <xdr:cNvSpPr/>
      </xdr:nvSpPr>
      <xdr:spPr>
        <a:xfrm>
          <a:off x="1968500" y="166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125182</xdr:rowOff>
    </xdr:from>
    <xdr:ext cx="534377" cy="259045"/>
    <xdr:sp macro="" textlink="">
      <xdr:nvSpPr>
        <xdr:cNvPr id="260" name="テキスト ボックス 259"/>
        <xdr:cNvSpPr txBox="1"/>
      </xdr:nvSpPr>
      <xdr:spPr>
        <a:xfrm>
          <a:off x="1752111" y="1675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70765</xdr:rowOff>
    </xdr:from>
    <xdr:to>
      <xdr:col>6</xdr:col>
      <xdr:colOff>38100</xdr:colOff>
      <xdr:row>98</xdr:row>
      <xdr:rowOff>915</xdr:rowOff>
    </xdr:to>
    <xdr:sp macro="" textlink="">
      <xdr:nvSpPr>
        <xdr:cNvPr id="261" name="楕円 260"/>
        <xdr:cNvSpPr/>
      </xdr:nvSpPr>
      <xdr:spPr>
        <a:xfrm>
          <a:off x="1079500" y="167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163492</xdr:rowOff>
    </xdr:from>
    <xdr:ext cx="534377" cy="259045"/>
    <xdr:sp macro="" textlink="">
      <xdr:nvSpPr>
        <xdr:cNvPr id="262" name="テキスト ボックス 261"/>
        <xdr:cNvSpPr txBox="1"/>
      </xdr:nvSpPr>
      <xdr:spPr>
        <a:xfrm>
          <a:off x="863111" y="167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109801</xdr:rowOff>
    </xdr:from>
    <xdr:to>
      <xdr:col>55</xdr:col>
      <xdr:colOff>0</xdr:colOff>
      <xdr:row>33</xdr:row>
      <xdr:rowOff>166974</xdr:rowOff>
    </xdr:to>
    <xdr:cxnSp macro="">
      <xdr:nvCxnSpPr>
        <xdr:cNvPr id="289" name="直線コネクタ 288"/>
        <xdr:cNvCxnSpPr/>
      </xdr:nvCxnSpPr>
      <xdr:spPr>
        <a:xfrm flipV="1">
          <a:off x="9639300" y="5424751"/>
          <a:ext cx="838200" cy="40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166974</xdr:rowOff>
    </xdr:from>
    <xdr:to>
      <xdr:col>50</xdr:col>
      <xdr:colOff>114300</xdr:colOff>
      <xdr:row>34</xdr:row>
      <xdr:rowOff>110412</xdr:rowOff>
    </xdr:to>
    <xdr:cxnSp macro="">
      <xdr:nvCxnSpPr>
        <xdr:cNvPr id="292" name="直線コネクタ 291"/>
        <xdr:cNvCxnSpPr/>
      </xdr:nvCxnSpPr>
      <xdr:spPr>
        <a:xfrm flipV="1">
          <a:off x="8750300" y="5824824"/>
          <a:ext cx="889000" cy="11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76474</xdr:rowOff>
    </xdr:from>
    <xdr:to>
      <xdr:col>45</xdr:col>
      <xdr:colOff>177800</xdr:colOff>
      <xdr:row>34</xdr:row>
      <xdr:rowOff>110412</xdr:rowOff>
    </xdr:to>
    <xdr:cxnSp macro="">
      <xdr:nvCxnSpPr>
        <xdr:cNvPr id="295" name="直線コネクタ 294"/>
        <xdr:cNvCxnSpPr/>
      </xdr:nvCxnSpPr>
      <xdr:spPr>
        <a:xfrm>
          <a:off x="7861300" y="5734324"/>
          <a:ext cx="889000" cy="20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76474</xdr:rowOff>
    </xdr:from>
    <xdr:to>
      <xdr:col>41</xdr:col>
      <xdr:colOff>50800</xdr:colOff>
      <xdr:row>35</xdr:row>
      <xdr:rowOff>30738</xdr:rowOff>
    </xdr:to>
    <xdr:cxnSp macro="">
      <xdr:nvCxnSpPr>
        <xdr:cNvPr id="298" name="直線コネクタ 297"/>
        <xdr:cNvCxnSpPr/>
      </xdr:nvCxnSpPr>
      <xdr:spPr>
        <a:xfrm flipV="1">
          <a:off x="6972300" y="5734324"/>
          <a:ext cx="889000" cy="29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59001</xdr:rowOff>
    </xdr:from>
    <xdr:to>
      <xdr:col>55</xdr:col>
      <xdr:colOff>50800</xdr:colOff>
      <xdr:row>31</xdr:row>
      <xdr:rowOff>160601</xdr:rowOff>
    </xdr:to>
    <xdr:sp macro="" textlink="">
      <xdr:nvSpPr>
        <xdr:cNvPr id="308" name="楕円 307"/>
        <xdr:cNvSpPr/>
      </xdr:nvSpPr>
      <xdr:spPr>
        <a:xfrm>
          <a:off x="10426700" y="53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145378</xdr:rowOff>
    </xdr:from>
    <xdr:ext cx="599010" cy="259045"/>
    <xdr:sp macro="" textlink="">
      <xdr:nvSpPr>
        <xdr:cNvPr id="309" name="補助費等該当値テキスト"/>
        <xdr:cNvSpPr txBox="1"/>
      </xdr:nvSpPr>
      <xdr:spPr>
        <a:xfrm>
          <a:off x="10528300" y="528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116174</xdr:rowOff>
    </xdr:from>
    <xdr:to>
      <xdr:col>50</xdr:col>
      <xdr:colOff>165100</xdr:colOff>
      <xdr:row>34</xdr:row>
      <xdr:rowOff>46324</xdr:rowOff>
    </xdr:to>
    <xdr:sp macro="" textlink="">
      <xdr:nvSpPr>
        <xdr:cNvPr id="310" name="楕円 309"/>
        <xdr:cNvSpPr/>
      </xdr:nvSpPr>
      <xdr:spPr>
        <a:xfrm>
          <a:off x="9588500" y="577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62851</xdr:rowOff>
    </xdr:from>
    <xdr:ext cx="599010" cy="259045"/>
    <xdr:sp macro="" textlink="">
      <xdr:nvSpPr>
        <xdr:cNvPr id="311" name="テキスト ボックス 310"/>
        <xdr:cNvSpPr txBox="1"/>
      </xdr:nvSpPr>
      <xdr:spPr>
        <a:xfrm>
          <a:off x="9339795" y="554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59612</xdr:rowOff>
    </xdr:from>
    <xdr:to>
      <xdr:col>46</xdr:col>
      <xdr:colOff>38100</xdr:colOff>
      <xdr:row>34</xdr:row>
      <xdr:rowOff>161212</xdr:rowOff>
    </xdr:to>
    <xdr:sp macro="" textlink="">
      <xdr:nvSpPr>
        <xdr:cNvPr id="312" name="楕円 311"/>
        <xdr:cNvSpPr/>
      </xdr:nvSpPr>
      <xdr:spPr>
        <a:xfrm>
          <a:off x="8699500" y="588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6289</xdr:rowOff>
    </xdr:from>
    <xdr:ext cx="599010" cy="259045"/>
    <xdr:sp macro="" textlink="">
      <xdr:nvSpPr>
        <xdr:cNvPr id="313" name="テキスト ボックス 312"/>
        <xdr:cNvSpPr txBox="1"/>
      </xdr:nvSpPr>
      <xdr:spPr>
        <a:xfrm>
          <a:off x="8450795" y="566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25674</xdr:rowOff>
    </xdr:from>
    <xdr:to>
      <xdr:col>41</xdr:col>
      <xdr:colOff>101600</xdr:colOff>
      <xdr:row>33</xdr:row>
      <xdr:rowOff>127274</xdr:rowOff>
    </xdr:to>
    <xdr:sp macro="" textlink="">
      <xdr:nvSpPr>
        <xdr:cNvPr id="314" name="楕円 313"/>
        <xdr:cNvSpPr/>
      </xdr:nvSpPr>
      <xdr:spPr>
        <a:xfrm>
          <a:off x="7810500" y="56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143801</xdr:rowOff>
    </xdr:from>
    <xdr:ext cx="599010" cy="259045"/>
    <xdr:sp macro="" textlink="">
      <xdr:nvSpPr>
        <xdr:cNvPr id="315" name="テキスト ボックス 314"/>
        <xdr:cNvSpPr txBox="1"/>
      </xdr:nvSpPr>
      <xdr:spPr>
        <a:xfrm>
          <a:off x="7561795" y="545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151388</xdr:rowOff>
    </xdr:from>
    <xdr:to>
      <xdr:col>36</xdr:col>
      <xdr:colOff>165100</xdr:colOff>
      <xdr:row>35</xdr:row>
      <xdr:rowOff>81538</xdr:rowOff>
    </xdr:to>
    <xdr:sp macro="" textlink="">
      <xdr:nvSpPr>
        <xdr:cNvPr id="316" name="楕円 315"/>
        <xdr:cNvSpPr/>
      </xdr:nvSpPr>
      <xdr:spPr>
        <a:xfrm>
          <a:off x="6921500" y="598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98065</xdr:rowOff>
    </xdr:from>
    <xdr:ext cx="599010" cy="259045"/>
    <xdr:sp macro="" textlink="">
      <xdr:nvSpPr>
        <xdr:cNvPr id="317" name="テキスト ボックス 316"/>
        <xdr:cNvSpPr txBox="1"/>
      </xdr:nvSpPr>
      <xdr:spPr>
        <a:xfrm>
          <a:off x="6672795" y="575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121146</xdr:rowOff>
    </xdr:from>
    <xdr:to>
      <xdr:col>55</xdr:col>
      <xdr:colOff>0</xdr:colOff>
      <xdr:row>56</xdr:row>
      <xdr:rowOff>155133</xdr:rowOff>
    </xdr:to>
    <xdr:cxnSp macro="">
      <xdr:nvCxnSpPr>
        <xdr:cNvPr id="350" name="直線コネクタ 349"/>
        <xdr:cNvCxnSpPr/>
      </xdr:nvCxnSpPr>
      <xdr:spPr>
        <a:xfrm flipV="1">
          <a:off x="9639300" y="9550896"/>
          <a:ext cx="838200" cy="20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149767</xdr:rowOff>
    </xdr:from>
    <xdr:to>
      <xdr:col>50</xdr:col>
      <xdr:colOff>114300</xdr:colOff>
      <xdr:row>56</xdr:row>
      <xdr:rowOff>155133</xdr:rowOff>
    </xdr:to>
    <xdr:cxnSp macro="">
      <xdr:nvCxnSpPr>
        <xdr:cNvPr id="353" name="直線コネクタ 352"/>
        <xdr:cNvCxnSpPr/>
      </xdr:nvCxnSpPr>
      <xdr:spPr>
        <a:xfrm>
          <a:off x="8750300" y="9065167"/>
          <a:ext cx="889000" cy="69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149767</xdr:rowOff>
    </xdr:from>
    <xdr:to>
      <xdr:col>45</xdr:col>
      <xdr:colOff>177800</xdr:colOff>
      <xdr:row>55</xdr:row>
      <xdr:rowOff>159823</xdr:rowOff>
    </xdr:to>
    <xdr:cxnSp macro="">
      <xdr:nvCxnSpPr>
        <xdr:cNvPr id="356" name="直線コネクタ 355"/>
        <xdr:cNvCxnSpPr/>
      </xdr:nvCxnSpPr>
      <xdr:spPr>
        <a:xfrm flipV="1">
          <a:off x="7861300" y="9065167"/>
          <a:ext cx="889000" cy="52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68122</xdr:rowOff>
    </xdr:from>
    <xdr:to>
      <xdr:col>41</xdr:col>
      <xdr:colOff>50800</xdr:colOff>
      <xdr:row>55</xdr:row>
      <xdr:rowOff>159823</xdr:rowOff>
    </xdr:to>
    <xdr:cxnSp macro="">
      <xdr:nvCxnSpPr>
        <xdr:cNvPr id="359" name="直線コネクタ 358"/>
        <xdr:cNvCxnSpPr/>
      </xdr:nvCxnSpPr>
      <xdr:spPr>
        <a:xfrm>
          <a:off x="6972300" y="9154972"/>
          <a:ext cx="889000" cy="4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70346</xdr:rowOff>
    </xdr:from>
    <xdr:to>
      <xdr:col>55</xdr:col>
      <xdr:colOff>50800</xdr:colOff>
      <xdr:row>56</xdr:row>
      <xdr:rowOff>496</xdr:rowOff>
    </xdr:to>
    <xdr:sp macro="" textlink="">
      <xdr:nvSpPr>
        <xdr:cNvPr id="369" name="楕円 368"/>
        <xdr:cNvSpPr/>
      </xdr:nvSpPr>
      <xdr:spPr>
        <a:xfrm>
          <a:off x="10426700" y="95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93223</xdr:rowOff>
    </xdr:from>
    <xdr:ext cx="599010" cy="259045"/>
    <xdr:sp macro="" textlink="">
      <xdr:nvSpPr>
        <xdr:cNvPr id="370" name="普通建設事業費該当値テキスト"/>
        <xdr:cNvSpPr txBox="1"/>
      </xdr:nvSpPr>
      <xdr:spPr>
        <a:xfrm>
          <a:off x="10528300" y="935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104333</xdr:rowOff>
    </xdr:from>
    <xdr:to>
      <xdr:col>50</xdr:col>
      <xdr:colOff>165100</xdr:colOff>
      <xdr:row>57</xdr:row>
      <xdr:rowOff>34483</xdr:rowOff>
    </xdr:to>
    <xdr:sp macro="" textlink="">
      <xdr:nvSpPr>
        <xdr:cNvPr id="371" name="楕円 370"/>
        <xdr:cNvSpPr/>
      </xdr:nvSpPr>
      <xdr:spPr>
        <a:xfrm>
          <a:off x="9588500" y="97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25610</xdr:rowOff>
    </xdr:from>
    <xdr:ext cx="599010" cy="259045"/>
    <xdr:sp macro="" textlink="">
      <xdr:nvSpPr>
        <xdr:cNvPr id="372" name="テキスト ボックス 371"/>
        <xdr:cNvSpPr txBox="1"/>
      </xdr:nvSpPr>
      <xdr:spPr>
        <a:xfrm>
          <a:off x="9339795" y="979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98967</xdr:rowOff>
    </xdr:from>
    <xdr:to>
      <xdr:col>46</xdr:col>
      <xdr:colOff>38100</xdr:colOff>
      <xdr:row>53</xdr:row>
      <xdr:rowOff>29117</xdr:rowOff>
    </xdr:to>
    <xdr:sp macro="" textlink="">
      <xdr:nvSpPr>
        <xdr:cNvPr id="373" name="楕円 372"/>
        <xdr:cNvSpPr/>
      </xdr:nvSpPr>
      <xdr:spPr>
        <a:xfrm>
          <a:off x="8699500" y="90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45644</xdr:rowOff>
    </xdr:from>
    <xdr:ext cx="599010" cy="259045"/>
    <xdr:sp macro="" textlink="">
      <xdr:nvSpPr>
        <xdr:cNvPr id="374" name="テキスト ボックス 373"/>
        <xdr:cNvSpPr txBox="1"/>
      </xdr:nvSpPr>
      <xdr:spPr>
        <a:xfrm>
          <a:off x="8450795" y="878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109023</xdr:rowOff>
    </xdr:from>
    <xdr:to>
      <xdr:col>41</xdr:col>
      <xdr:colOff>101600</xdr:colOff>
      <xdr:row>56</xdr:row>
      <xdr:rowOff>39173</xdr:rowOff>
    </xdr:to>
    <xdr:sp macro="" textlink="">
      <xdr:nvSpPr>
        <xdr:cNvPr id="375" name="楕円 374"/>
        <xdr:cNvSpPr/>
      </xdr:nvSpPr>
      <xdr:spPr>
        <a:xfrm>
          <a:off x="7810500" y="95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55700</xdr:rowOff>
    </xdr:from>
    <xdr:ext cx="599010" cy="259045"/>
    <xdr:sp macro="" textlink="">
      <xdr:nvSpPr>
        <xdr:cNvPr id="376" name="テキスト ボックス 375"/>
        <xdr:cNvSpPr txBox="1"/>
      </xdr:nvSpPr>
      <xdr:spPr>
        <a:xfrm>
          <a:off x="7561795" y="931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17322</xdr:rowOff>
    </xdr:from>
    <xdr:to>
      <xdr:col>36</xdr:col>
      <xdr:colOff>165100</xdr:colOff>
      <xdr:row>53</xdr:row>
      <xdr:rowOff>118922</xdr:rowOff>
    </xdr:to>
    <xdr:sp macro="" textlink="">
      <xdr:nvSpPr>
        <xdr:cNvPr id="377" name="楕円 376"/>
        <xdr:cNvSpPr/>
      </xdr:nvSpPr>
      <xdr:spPr>
        <a:xfrm>
          <a:off x="6921500" y="91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135449</xdr:rowOff>
    </xdr:from>
    <xdr:ext cx="599010" cy="259045"/>
    <xdr:sp macro="" textlink="">
      <xdr:nvSpPr>
        <xdr:cNvPr id="378" name="テキスト ボックス 377"/>
        <xdr:cNvSpPr txBox="1"/>
      </xdr:nvSpPr>
      <xdr:spPr>
        <a:xfrm>
          <a:off x="6672795" y="887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76217</xdr:rowOff>
    </xdr:from>
    <xdr:to>
      <xdr:col>55</xdr:col>
      <xdr:colOff>0</xdr:colOff>
      <xdr:row>78</xdr:row>
      <xdr:rowOff>105415</xdr:rowOff>
    </xdr:to>
    <xdr:cxnSp macro="">
      <xdr:nvCxnSpPr>
        <xdr:cNvPr id="405" name="直線コネクタ 404"/>
        <xdr:cNvCxnSpPr/>
      </xdr:nvCxnSpPr>
      <xdr:spPr>
        <a:xfrm>
          <a:off x="9639300" y="13449317"/>
          <a:ext cx="838200" cy="2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76217</xdr:rowOff>
    </xdr:from>
    <xdr:to>
      <xdr:col>50</xdr:col>
      <xdr:colOff>114300</xdr:colOff>
      <xdr:row>78</xdr:row>
      <xdr:rowOff>124068</xdr:rowOff>
    </xdr:to>
    <xdr:cxnSp macro="">
      <xdr:nvCxnSpPr>
        <xdr:cNvPr id="408" name="直線コネクタ 407"/>
        <xdr:cNvCxnSpPr/>
      </xdr:nvCxnSpPr>
      <xdr:spPr>
        <a:xfrm flipV="1">
          <a:off x="8750300" y="13449317"/>
          <a:ext cx="889000" cy="4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124068</xdr:rowOff>
    </xdr:from>
    <xdr:to>
      <xdr:col>45</xdr:col>
      <xdr:colOff>177800</xdr:colOff>
      <xdr:row>78</xdr:row>
      <xdr:rowOff>128000</xdr:rowOff>
    </xdr:to>
    <xdr:cxnSp macro="">
      <xdr:nvCxnSpPr>
        <xdr:cNvPr id="411" name="直線コネクタ 410"/>
        <xdr:cNvCxnSpPr/>
      </xdr:nvCxnSpPr>
      <xdr:spPr>
        <a:xfrm flipV="1">
          <a:off x="7861300" y="13497168"/>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87616</xdr:rowOff>
    </xdr:from>
    <xdr:to>
      <xdr:col>41</xdr:col>
      <xdr:colOff>50800</xdr:colOff>
      <xdr:row>78</xdr:row>
      <xdr:rowOff>128000</xdr:rowOff>
    </xdr:to>
    <xdr:cxnSp macro="">
      <xdr:nvCxnSpPr>
        <xdr:cNvPr id="414" name="直線コネクタ 413"/>
        <xdr:cNvCxnSpPr/>
      </xdr:nvCxnSpPr>
      <xdr:spPr>
        <a:xfrm>
          <a:off x="6972300" y="13460716"/>
          <a:ext cx="889000" cy="4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54615</xdr:rowOff>
    </xdr:from>
    <xdr:to>
      <xdr:col>55</xdr:col>
      <xdr:colOff>50800</xdr:colOff>
      <xdr:row>78</xdr:row>
      <xdr:rowOff>156215</xdr:rowOff>
    </xdr:to>
    <xdr:sp macro="" textlink="">
      <xdr:nvSpPr>
        <xdr:cNvPr id="424" name="楕円 423"/>
        <xdr:cNvSpPr/>
      </xdr:nvSpPr>
      <xdr:spPr>
        <a:xfrm>
          <a:off x="10426700" y="134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140992</xdr:rowOff>
    </xdr:from>
    <xdr:ext cx="469744" cy="259045"/>
    <xdr:sp macro="" textlink="">
      <xdr:nvSpPr>
        <xdr:cNvPr id="425" name="普通建設事業費 （ うち新規整備　）該当値テキスト"/>
        <xdr:cNvSpPr txBox="1"/>
      </xdr:nvSpPr>
      <xdr:spPr>
        <a:xfrm>
          <a:off x="10528300" y="133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25417</xdr:rowOff>
    </xdr:from>
    <xdr:to>
      <xdr:col>50</xdr:col>
      <xdr:colOff>165100</xdr:colOff>
      <xdr:row>78</xdr:row>
      <xdr:rowOff>127017</xdr:rowOff>
    </xdr:to>
    <xdr:sp macro="" textlink="">
      <xdr:nvSpPr>
        <xdr:cNvPr id="426" name="楕円 425"/>
        <xdr:cNvSpPr/>
      </xdr:nvSpPr>
      <xdr:spPr>
        <a:xfrm>
          <a:off x="9588500" y="133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118144</xdr:rowOff>
    </xdr:from>
    <xdr:ext cx="534377" cy="259045"/>
    <xdr:sp macro="" textlink="">
      <xdr:nvSpPr>
        <xdr:cNvPr id="427" name="テキスト ボックス 426"/>
        <xdr:cNvSpPr txBox="1"/>
      </xdr:nvSpPr>
      <xdr:spPr>
        <a:xfrm>
          <a:off x="9372111" y="134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73268</xdr:rowOff>
    </xdr:from>
    <xdr:to>
      <xdr:col>46</xdr:col>
      <xdr:colOff>38100</xdr:colOff>
      <xdr:row>79</xdr:row>
      <xdr:rowOff>3418</xdr:rowOff>
    </xdr:to>
    <xdr:sp macro="" textlink="">
      <xdr:nvSpPr>
        <xdr:cNvPr id="428" name="楕円 427"/>
        <xdr:cNvSpPr/>
      </xdr:nvSpPr>
      <xdr:spPr>
        <a:xfrm>
          <a:off x="8699500" y="134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165995</xdr:rowOff>
    </xdr:from>
    <xdr:ext cx="469744" cy="259045"/>
    <xdr:sp macro="" textlink="">
      <xdr:nvSpPr>
        <xdr:cNvPr id="429" name="テキスト ボックス 428"/>
        <xdr:cNvSpPr txBox="1"/>
      </xdr:nvSpPr>
      <xdr:spPr>
        <a:xfrm>
          <a:off x="8515428" y="1353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77200</xdr:rowOff>
    </xdr:from>
    <xdr:to>
      <xdr:col>41</xdr:col>
      <xdr:colOff>101600</xdr:colOff>
      <xdr:row>79</xdr:row>
      <xdr:rowOff>7350</xdr:rowOff>
    </xdr:to>
    <xdr:sp macro="" textlink="">
      <xdr:nvSpPr>
        <xdr:cNvPr id="430" name="楕円 429"/>
        <xdr:cNvSpPr/>
      </xdr:nvSpPr>
      <xdr:spPr>
        <a:xfrm>
          <a:off x="7810500" y="1345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169927</xdr:rowOff>
    </xdr:from>
    <xdr:ext cx="469744" cy="259045"/>
    <xdr:sp macro="" textlink="">
      <xdr:nvSpPr>
        <xdr:cNvPr id="431" name="テキスト ボックス 430"/>
        <xdr:cNvSpPr txBox="1"/>
      </xdr:nvSpPr>
      <xdr:spPr>
        <a:xfrm>
          <a:off x="7626428" y="1354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36816</xdr:rowOff>
    </xdr:from>
    <xdr:to>
      <xdr:col>36</xdr:col>
      <xdr:colOff>165100</xdr:colOff>
      <xdr:row>78</xdr:row>
      <xdr:rowOff>138416</xdr:rowOff>
    </xdr:to>
    <xdr:sp macro="" textlink="">
      <xdr:nvSpPr>
        <xdr:cNvPr id="432" name="楕円 431"/>
        <xdr:cNvSpPr/>
      </xdr:nvSpPr>
      <xdr:spPr>
        <a:xfrm>
          <a:off x="6921500" y="1340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129543</xdr:rowOff>
    </xdr:from>
    <xdr:ext cx="534377" cy="259045"/>
    <xdr:sp macro="" textlink="">
      <xdr:nvSpPr>
        <xdr:cNvPr id="433" name="テキスト ボックス 432"/>
        <xdr:cNvSpPr txBox="1"/>
      </xdr:nvSpPr>
      <xdr:spPr>
        <a:xfrm>
          <a:off x="6705111" y="1350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95047</xdr:rowOff>
    </xdr:from>
    <xdr:to>
      <xdr:col>55</xdr:col>
      <xdr:colOff>0</xdr:colOff>
      <xdr:row>96</xdr:row>
      <xdr:rowOff>119328</xdr:rowOff>
    </xdr:to>
    <xdr:cxnSp macro="">
      <xdr:nvCxnSpPr>
        <xdr:cNvPr id="462" name="直線コネクタ 461"/>
        <xdr:cNvCxnSpPr/>
      </xdr:nvCxnSpPr>
      <xdr:spPr>
        <a:xfrm flipV="1">
          <a:off x="9639300" y="16382797"/>
          <a:ext cx="838200" cy="19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29899</xdr:rowOff>
    </xdr:from>
    <xdr:to>
      <xdr:col>50</xdr:col>
      <xdr:colOff>114300</xdr:colOff>
      <xdr:row>96</xdr:row>
      <xdr:rowOff>119328</xdr:rowOff>
    </xdr:to>
    <xdr:cxnSp macro="">
      <xdr:nvCxnSpPr>
        <xdr:cNvPr id="465" name="直線コネクタ 464"/>
        <xdr:cNvCxnSpPr/>
      </xdr:nvCxnSpPr>
      <xdr:spPr>
        <a:xfrm>
          <a:off x="8750300" y="16146199"/>
          <a:ext cx="889000" cy="43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29899</xdr:rowOff>
    </xdr:from>
    <xdr:to>
      <xdr:col>45</xdr:col>
      <xdr:colOff>177800</xdr:colOff>
      <xdr:row>95</xdr:row>
      <xdr:rowOff>134801</xdr:rowOff>
    </xdr:to>
    <xdr:cxnSp macro="">
      <xdr:nvCxnSpPr>
        <xdr:cNvPr id="468" name="直線コネクタ 467"/>
        <xdr:cNvCxnSpPr/>
      </xdr:nvCxnSpPr>
      <xdr:spPr>
        <a:xfrm flipV="1">
          <a:off x="7861300" y="16146199"/>
          <a:ext cx="889000" cy="2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69425</xdr:rowOff>
    </xdr:from>
    <xdr:to>
      <xdr:col>41</xdr:col>
      <xdr:colOff>50800</xdr:colOff>
      <xdr:row>95</xdr:row>
      <xdr:rowOff>134801</xdr:rowOff>
    </xdr:to>
    <xdr:cxnSp macro="">
      <xdr:nvCxnSpPr>
        <xdr:cNvPr id="471" name="直線コネクタ 470"/>
        <xdr:cNvCxnSpPr/>
      </xdr:nvCxnSpPr>
      <xdr:spPr>
        <a:xfrm>
          <a:off x="6972300" y="16185725"/>
          <a:ext cx="889000" cy="23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3" name="テキスト ボックス 472"/>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44247</xdr:rowOff>
    </xdr:from>
    <xdr:to>
      <xdr:col>55</xdr:col>
      <xdr:colOff>50800</xdr:colOff>
      <xdr:row>95</xdr:row>
      <xdr:rowOff>145847</xdr:rowOff>
    </xdr:to>
    <xdr:sp macro="" textlink="">
      <xdr:nvSpPr>
        <xdr:cNvPr id="481" name="楕円 480"/>
        <xdr:cNvSpPr/>
      </xdr:nvSpPr>
      <xdr:spPr>
        <a:xfrm>
          <a:off x="10426700" y="163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67124</xdr:rowOff>
    </xdr:from>
    <xdr:ext cx="599010" cy="259045"/>
    <xdr:sp macro="" textlink="">
      <xdr:nvSpPr>
        <xdr:cNvPr id="482" name="普通建設事業費 （ うち更新整備　）該当値テキスト"/>
        <xdr:cNvSpPr txBox="1"/>
      </xdr:nvSpPr>
      <xdr:spPr>
        <a:xfrm>
          <a:off x="10528300" y="1618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68528</xdr:rowOff>
    </xdr:from>
    <xdr:to>
      <xdr:col>50</xdr:col>
      <xdr:colOff>165100</xdr:colOff>
      <xdr:row>96</xdr:row>
      <xdr:rowOff>170128</xdr:rowOff>
    </xdr:to>
    <xdr:sp macro="" textlink="">
      <xdr:nvSpPr>
        <xdr:cNvPr id="483" name="楕円 482"/>
        <xdr:cNvSpPr/>
      </xdr:nvSpPr>
      <xdr:spPr>
        <a:xfrm>
          <a:off x="9588500" y="165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15205</xdr:rowOff>
    </xdr:from>
    <xdr:ext cx="599010" cy="259045"/>
    <xdr:sp macro="" textlink="">
      <xdr:nvSpPr>
        <xdr:cNvPr id="484" name="テキスト ボックス 483"/>
        <xdr:cNvSpPr txBox="1"/>
      </xdr:nvSpPr>
      <xdr:spPr>
        <a:xfrm>
          <a:off x="9339795" y="1630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150549</xdr:rowOff>
    </xdr:from>
    <xdr:to>
      <xdr:col>46</xdr:col>
      <xdr:colOff>38100</xdr:colOff>
      <xdr:row>94</xdr:row>
      <xdr:rowOff>80699</xdr:rowOff>
    </xdr:to>
    <xdr:sp macro="" textlink="">
      <xdr:nvSpPr>
        <xdr:cNvPr id="485" name="楕円 484"/>
        <xdr:cNvSpPr/>
      </xdr:nvSpPr>
      <xdr:spPr>
        <a:xfrm>
          <a:off x="8699500" y="160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97226</xdr:rowOff>
    </xdr:from>
    <xdr:ext cx="599010" cy="259045"/>
    <xdr:sp macro="" textlink="">
      <xdr:nvSpPr>
        <xdr:cNvPr id="486" name="テキスト ボックス 485"/>
        <xdr:cNvSpPr txBox="1"/>
      </xdr:nvSpPr>
      <xdr:spPr>
        <a:xfrm>
          <a:off x="8450795" y="1587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84001</xdr:rowOff>
    </xdr:from>
    <xdr:to>
      <xdr:col>41</xdr:col>
      <xdr:colOff>101600</xdr:colOff>
      <xdr:row>96</xdr:row>
      <xdr:rowOff>14151</xdr:rowOff>
    </xdr:to>
    <xdr:sp macro="" textlink="">
      <xdr:nvSpPr>
        <xdr:cNvPr id="487" name="楕円 486"/>
        <xdr:cNvSpPr/>
      </xdr:nvSpPr>
      <xdr:spPr>
        <a:xfrm>
          <a:off x="7810500" y="1637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30678</xdr:rowOff>
    </xdr:from>
    <xdr:ext cx="599010" cy="259045"/>
    <xdr:sp macro="" textlink="">
      <xdr:nvSpPr>
        <xdr:cNvPr id="488" name="テキスト ボックス 487"/>
        <xdr:cNvSpPr txBox="1"/>
      </xdr:nvSpPr>
      <xdr:spPr>
        <a:xfrm>
          <a:off x="7561795" y="1614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18625</xdr:rowOff>
    </xdr:from>
    <xdr:to>
      <xdr:col>36</xdr:col>
      <xdr:colOff>165100</xdr:colOff>
      <xdr:row>94</xdr:row>
      <xdr:rowOff>120225</xdr:rowOff>
    </xdr:to>
    <xdr:sp macro="" textlink="">
      <xdr:nvSpPr>
        <xdr:cNvPr id="489" name="楕円 488"/>
        <xdr:cNvSpPr/>
      </xdr:nvSpPr>
      <xdr:spPr>
        <a:xfrm>
          <a:off x="6921500" y="161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136752</xdr:rowOff>
    </xdr:from>
    <xdr:ext cx="599010" cy="259045"/>
    <xdr:sp macro="" textlink="">
      <xdr:nvSpPr>
        <xdr:cNvPr id="490" name="テキスト ボックス 489"/>
        <xdr:cNvSpPr txBox="1"/>
      </xdr:nvSpPr>
      <xdr:spPr>
        <a:xfrm>
          <a:off x="6672795" y="1591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72096</xdr:rowOff>
    </xdr:from>
    <xdr:to>
      <xdr:col>85</xdr:col>
      <xdr:colOff>127000</xdr:colOff>
      <xdr:row>75</xdr:row>
      <xdr:rowOff>115400</xdr:rowOff>
    </xdr:to>
    <xdr:cxnSp macro="">
      <xdr:nvCxnSpPr>
        <xdr:cNvPr id="631" name="直線コネクタ 630"/>
        <xdr:cNvCxnSpPr/>
      </xdr:nvCxnSpPr>
      <xdr:spPr>
        <a:xfrm flipV="1">
          <a:off x="15481300" y="12930846"/>
          <a:ext cx="8382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115400</xdr:rowOff>
    </xdr:from>
    <xdr:to>
      <xdr:col>81</xdr:col>
      <xdr:colOff>50800</xdr:colOff>
      <xdr:row>75</xdr:row>
      <xdr:rowOff>128350</xdr:rowOff>
    </xdr:to>
    <xdr:cxnSp macro="">
      <xdr:nvCxnSpPr>
        <xdr:cNvPr id="634" name="直線コネクタ 633"/>
        <xdr:cNvCxnSpPr/>
      </xdr:nvCxnSpPr>
      <xdr:spPr>
        <a:xfrm flipV="1">
          <a:off x="14592300" y="12974150"/>
          <a:ext cx="889000" cy="1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128350</xdr:rowOff>
    </xdr:from>
    <xdr:to>
      <xdr:col>76</xdr:col>
      <xdr:colOff>114300</xdr:colOff>
      <xdr:row>75</xdr:row>
      <xdr:rowOff>143625</xdr:rowOff>
    </xdr:to>
    <xdr:cxnSp macro="">
      <xdr:nvCxnSpPr>
        <xdr:cNvPr id="637" name="直線コネクタ 636"/>
        <xdr:cNvCxnSpPr/>
      </xdr:nvCxnSpPr>
      <xdr:spPr>
        <a:xfrm flipV="1">
          <a:off x="13703300" y="12987100"/>
          <a:ext cx="889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143625</xdr:rowOff>
    </xdr:from>
    <xdr:to>
      <xdr:col>71</xdr:col>
      <xdr:colOff>177800</xdr:colOff>
      <xdr:row>76</xdr:row>
      <xdr:rowOff>43266</xdr:rowOff>
    </xdr:to>
    <xdr:cxnSp macro="">
      <xdr:nvCxnSpPr>
        <xdr:cNvPr id="640" name="直線コネクタ 639"/>
        <xdr:cNvCxnSpPr/>
      </xdr:nvCxnSpPr>
      <xdr:spPr>
        <a:xfrm flipV="1">
          <a:off x="12814300" y="13002375"/>
          <a:ext cx="889000" cy="7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21296</xdr:rowOff>
    </xdr:from>
    <xdr:to>
      <xdr:col>85</xdr:col>
      <xdr:colOff>177800</xdr:colOff>
      <xdr:row>75</xdr:row>
      <xdr:rowOff>122896</xdr:rowOff>
    </xdr:to>
    <xdr:sp macro="" textlink="">
      <xdr:nvSpPr>
        <xdr:cNvPr id="650" name="楕円 649"/>
        <xdr:cNvSpPr/>
      </xdr:nvSpPr>
      <xdr:spPr>
        <a:xfrm>
          <a:off x="16268700" y="1288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44173</xdr:rowOff>
    </xdr:from>
    <xdr:ext cx="599010" cy="259045"/>
    <xdr:sp macro="" textlink="">
      <xdr:nvSpPr>
        <xdr:cNvPr id="651" name="公債費該当値テキスト"/>
        <xdr:cNvSpPr txBox="1"/>
      </xdr:nvSpPr>
      <xdr:spPr>
        <a:xfrm>
          <a:off x="16370300" y="1273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64600</xdr:rowOff>
    </xdr:from>
    <xdr:to>
      <xdr:col>81</xdr:col>
      <xdr:colOff>101600</xdr:colOff>
      <xdr:row>75</xdr:row>
      <xdr:rowOff>166201</xdr:rowOff>
    </xdr:to>
    <xdr:sp macro="" textlink="">
      <xdr:nvSpPr>
        <xdr:cNvPr id="652" name="楕円 651"/>
        <xdr:cNvSpPr/>
      </xdr:nvSpPr>
      <xdr:spPr>
        <a:xfrm>
          <a:off x="15430500" y="129233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11277</xdr:rowOff>
    </xdr:from>
    <xdr:ext cx="599010" cy="259045"/>
    <xdr:sp macro="" textlink="">
      <xdr:nvSpPr>
        <xdr:cNvPr id="653" name="テキスト ボックス 652"/>
        <xdr:cNvSpPr txBox="1"/>
      </xdr:nvSpPr>
      <xdr:spPr>
        <a:xfrm>
          <a:off x="15181795" y="1269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77550</xdr:rowOff>
    </xdr:from>
    <xdr:to>
      <xdr:col>76</xdr:col>
      <xdr:colOff>165100</xdr:colOff>
      <xdr:row>76</xdr:row>
      <xdr:rowOff>7700</xdr:rowOff>
    </xdr:to>
    <xdr:sp macro="" textlink="">
      <xdr:nvSpPr>
        <xdr:cNvPr id="654" name="楕円 653"/>
        <xdr:cNvSpPr/>
      </xdr:nvSpPr>
      <xdr:spPr>
        <a:xfrm>
          <a:off x="14541500" y="129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24227</xdr:rowOff>
    </xdr:from>
    <xdr:ext cx="599010" cy="259045"/>
    <xdr:sp macro="" textlink="">
      <xdr:nvSpPr>
        <xdr:cNvPr id="655" name="テキスト ボックス 654"/>
        <xdr:cNvSpPr txBox="1"/>
      </xdr:nvSpPr>
      <xdr:spPr>
        <a:xfrm>
          <a:off x="14292795" y="1271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92825</xdr:rowOff>
    </xdr:from>
    <xdr:to>
      <xdr:col>72</xdr:col>
      <xdr:colOff>38100</xdr:colOff>
      <xdr:row>76</xdr:row>
      <xdr:rowOff>22975</xdr:rowOff>
    </xdr:to>
    <xdr:sp macro="" textlink="">
      <xdr:nvSpPr>
        <xdr:cNvPr id="656" name="楕円 655"/>
        <xdr:cNvSpPr/>
      </xdr:nvSpPr>
      <xdr:spPr>
        <a:xfrm>
          <a:off x="13652500" y="129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39502</xdr:rowOff>
    </xdr:from>
    <xdr:ext cx="599010" cy="259045"/>
    <xdr:sp macro="" textlink="">
      <xdr:nvSpPr>
        <xdr:cNvPr id="657" name="テキスト ボックス 656"/>
        <xdr:cNvSpPr txBox="1"/>
      </xdr:nvSpPr>
      <xdr:spPr>
        <a:xfrm>
          <a:off x="13403795" y="1272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163916</xdr:rowOff>
    </xdr:from>
    <xdr:to>
      <xdr:col>67</xdr:col>
      <xdr:colOff>101600</xdr:colOff>
      <xdr:row>76</xdr:row>
      <xdr:rowOff>94066</xdr:rowOff>
    </xdr:to>
    <xdr:sp macro="" textlink="">
      <xdr:nvSpPr>
        <xdr:cNvPr id="658" name="楕円 657"/>
        <xdr:cNvSpPr/>
      </xdr:nvSpPr>
      <xdr:spPr>
        <a:xfrm>
          <a:off x="12763500" y="130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110592</xdr:rowOff>
    </xdr:from>
    <xdr:ext cx="599010" cy="259045"/>
    <xdr:sp macro="" textlink="">
      <xdr:nvSpPr>
        <xdr:cNvPr id="659" name="テキスト ボックス 658"/>
        <xdr:cNvSpPr txBox="1"/>
      </xdr:nvSpPr>
      <xdr:spPr>
        <a:xfrm>
          <a:off x="12514795" y="1279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146593</xdr:rowOff>
    </xdr:from>
    <xdr:to>
      <xdr:col>85</xdr:col>
      <xdr:colOff>127000</xdr:colOff>
      <xdr:row>98</xdr:row>
      <xdr:rowOff>27090</xdr:rowOff>
    </xdr:to>
    <xdr:cxnSp macro="">
      <xdr:nvCxnSpPr>
        <xdr:cNvPr id="686" name="直線コネクタ 685"/>
        <xdr:cNvCxnSpPr/>
      </xdr:nvCxnSpPr>
      <xdr:spPr>
        <a:xfrm>
          <a:off x="15481300" y="16777243"/>
          <a:ext cx="838200" cy="5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46658</xdr:rowOff>
    </xdr:from>
    <xdr:to>
      <xdr:col>81</xdr:col>
      <xdr:colOff>50800</xdr:colOff>
      <xdr:row>97</xdr:row>
      <xdr:rowOff>146593</xdr:rowOff>
    </xdr:to>
    <xdr:cxnSp macro="">
      <xdr:nvCxnSpPr>
        <xdr:cNvPr id="689" name="直線コネクタ 688"/>
        <xdr:cNvCxnSpPr/>
      </xdr:nvCxnSpPr>
      <xdr:spPr>
        <a:xfrm>
          <a:off x="14592300" y="16677308"/>
          <a:ext cx="889000" cy="9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46658</xdr:rowOff>
    </xdr:from>
    <xdr:to>
      <xdr:col>76</xdr:col>
      <xdr:colOff>114300</xdr:colOff>
      <xdr:row>97</xdr:row>
      <xdr:rowOff>162567</xdr:rowOff>
    </xdr:to>
    <xdr:cxnSp macro="">
      <xdr:nvCxnSpPr>
        <xdr:cNvPr id="692" name="直線コネクタ 691"/>
        <xdr:cNvCxnSpPr/>
      </xdr:nvCxnSpPr>
      <xdr:spPr>
        <a:xfrm flipV="1">
          <a:off x="13703300" y="16677308"/>
          <a:ext cx="889000" cy="11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151343</xdr:rowOff>
    </xdr:from>
    <xdr:to>
      <xdr:col>71</xdr:col>
      <xdr:colOff>177800</xdr:colOff>
      <xdr:row>97</xdr:row>
      <xdr:rowOff>162567</xdr:rowOff>
    </xdr:to>
    <xdr:cxnSp macro="">
      <xdr:nvCxnSpPr>
        <xdr:cNvPr id="695" name="直線コネクタ 694"/>
        <xdr:cNvCxnSpPr/>
      </xdr:nvCxnSpPr>
      <xdr:spPr>
        <a:xfrm>
          <a:off x="12814300" y="16781993"/>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147740</xdr:rowOff>
    </xdr:from>
    <xdr:to>
      <xdr:col>85</xdr:col>
      <xdr:colOff>177800</xdr:colOff>
      <xdr:row>98</xdr:row>
      <xdr:rowOff>77890</xdr:rowOff>
    </xdr:to>
    <xdr:sp macro="" textlink="">
      <xdr:nvSpPr>
        <xdr:cNvPr id="705" name="楕円 704"/>
        <xdr:cNvSpPr/>
      </xdr:nvSpPr>
      <xdr:spPr>
        <a:xfrm>
          <a:off x="16268700" y="167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64034</xdr:rowOff>
    </xdr:from>
    <xdr:ext cx="534377" cy="259045"/>
    <xdr:sp macro="" textlink="">
      <xdr:nvSpPr>
        <xdr:cNvPr id="706" name="積立金該当値テキスト"/>
        <xdr:cNvSpPr txBox="1"/>
      </xdr:nvSpPr>
      <xdr:spPr>
        <a:xfrm>
          <a:off x="16370300" y="166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95793</xdr:rowOff>
    </xdr:from>
    <xdr:to>
      <xdr:col>81</xdr:col>
      <xdr:colOff>101600</xdr:colOff>
      <xdr:row>98</xdr:row>
      <xdr:rowOff>25943</xdr:rowOff>
    </xdr:to>
    <xdr:sp macro="" textlink="">
      <xdr:nvSpPr>
        <xdr:cNvPr id="707" name="楕円 706"/>
        <xdr:cNvSpPr/>
      </xdr:nvSpPr>
      <xdr:spPr>
        <a:xfrm>
          <a:off x="15430500" y="1672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17070</xdr:rowOff>
    </xdr:from>
    <xdr:ext cx="534377" cy="259045"/>
    <xdr:sp macro="" textlink="">
      <xdr:nvSpPr>
        <xdr:cNvPr id="708" name="テキスト ボックス 707"/>
        <xdr:cNvSpPr txBox="1"/>
      </xdr:nvSpPr>
      <xdr:spPr>
        <a:xfrm>
          <a:off x="15214111" y="1681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167308</xdr:rowOff>
    </xdr:from>
    <xdr:to>
      <xdr:col>76</xdr:col>
      <xdr:colOff>165100</xdr:colOff>
      <xdr:row>97</xdr:row>
      <xdr:rowOff>97458</xdr:rowOff>
    </xdr:to>
    <xdr:sp macro="" textlink="">
      <xdr:nvSpPr>
        <xdr:cNvPr id="709" name="楕円 708"/>
        <xdr:cNvSpPr/>
      </xdr:nvSpPr>
      <xdr:spPr>
        <a:xfrm>
          <a:off x="14541500" y="1662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113985</xdr:rowOff>
    </xdr:from>
    <xdr:ext cx="599010" cy="259045"/>
    <xdr:sp macro="" textlink="">
      <xdr:nvSpPr>
        <xdr:cNvPr id="710" name="テキスト ボックス 709"/>
        <xdr:cNvSpPr txBox="1"/>
      </xdr:nvSpPr>
      <xdr:spPr>
        <a:xfrm>
          <a:off x="14292795" y="1640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111767</xdr:rowOff>
    </xdr:from>
    <xdr:to>
      <xdr:col>72</xdr:col>
      <xdr:colOff>38100</xdr:colOff>
      <xdr:row>98</xdr:row>
      <xdr:rowOff>41917</xdr:rowOff>
    </xdr:to>
    <xdr:sp macro="" textlink="">
      <xdr:nvSpPr>
        <xdr:cNvPr id="711" name="楕円 710"/>
        <xdr:cNvSpPr/>
      </xdr:nvSpPr>
      <xdr:spPr>
        <a:xfrm>
          <a:off x="13652500" y="167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33044</xdr:rowOff>
    </xdr:from>
    <xdr:ext cx="534377" cy="259045"/>
    <xdr:sp macro="" textlink="">
      <xdr:nvSpPr>
        <xdr:cNvPr id="712" name="テキスト ボックス 711"/>
        <xdr:cNvSpPr txBox="1"/>
      </xdr:nvSpPr>
      <xdr:spPr>
        <a:xfrm>
          <a:off x="13436111" y="168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100543</xdr:rowOff>
    </xdr:from>
    <xdr:to>
      <xdr:col>67</xdr:col>
      <xdr:colOff>101600</xdr:colOff>
      <xdr:row>98</xdr:row>
      <xdr:rowOff>30693</xdr:rowOff>
    </xdr:to>
    <xdr:sp macro="" textlink="">
      <xdr:nvSpPr>
        <xdr:cNvPr id="713" name="楕円 712"/>
        <xdr:cNvSpPr/>
      </xdr:nvSpPr>
      <xdr:spPr>
        <a:xfrm>
          <a:off x="12763500" y="167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47220</xdr:rowOff>
    </xdr:from>
    <xdr:ext cx="534377" cy="259045"/>
    <xdr:sp macro="" textlink="">
      <xdr:nvSpPr>
        <xdr:cNvPr id="714" name="テキスト ボックス 713"/>
        <xdr:cNvSpPr txBox="1"/>
      </xdr:nvSpPr>
      <xdr:spPr>
        <a:xfrm>
          <a:off x="12547111" y="165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72309</xdr:rowOff>
    </xdr:from>
    <xdr:to>
      <xdr:col>116</xdr:col>
      <xdr:colOff>63500</xdr:colOff>
      <xdr:row>38</xdr:row>
      <xdr:rowOff>104998</xdr:rowOff>
    </xdr:to>
    <xdr:cxnSp macro="">
      <xdr:nvCxnSpPr>
        <xdr:cNvPr id="741" name="直線コネクタ 740"/>
        <xdr:cNvCxnSpPr/>
      </xdr:nvCxnSpPr>
      <xdr:spPr>
        <a:xfrm>
          <a:off x="21323300" y="6587409"/>
          <a:ext cx="8382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72309</xdr:rowOff>
    </xdr:from>
    <xdr:to>
      <xdr:col>111</xdr:col>
      <xdr:colOff>177800</xdr:colOff>
      <xdr:row>38</xdr:row>
      <xdr:rowOff>103512</xdr:rowOff>
    </xdr:to>
    <xdr:cxnSp macro="">
      <xdr:nvCxnSpPr>
        <xdr:cNvPr id="744" name="直線コネクタ 743"/>
        <xdr:cNvCxnSpPr/>
      </xdr:nvCxnSpPr>
      <xdr:spPr>
        <a:xfrm flipV="1">
          <a:off x="20434300" y="6587409"/>
          <a:ext cx="8890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68537</xdr:rowOff>
    </xdr:from>
    <xdr:to>
      <xdr:col>107</xdr:col>
      <xdr:colOff>50800</xdr:colOff>
      <xdr:row>38</xdr:row>
      <xdr:rowOff>103512</xdr:rowOff>
    </xdr:to>
    <xdr:cxnSp macro="">
      <xdr:nvCxnSpPr>
        <xdr:cNvPr id="747" name="直線コネクタ 746"/>
        <xdr:cNvCxnSpPr/>
      </xdr:nvCxnSpPr>
      <xdr:spPr>
        <a:xfrm>
          <a:off x="19545300" y="6583637"/>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68537</xdr:rowOff>
    </xdr:from>
    <xdr:to>
      <xdr:col>102</xdr:col>
      <xdr:colOff>114300</xdr:colOff>
      <xdr:row>38</xdr:row>
      <xdr:rowOff>86596</xdr:rowOff>
    </xdr:to>
    <xdr:cxnSp macro="">
      <xdr:nvCxnSpPr>
        <xdr:cNvPr id="750" name="直線コネクタ 749"/>
        <xdr:cNvCxnSpPr/>
      </xdr:nvCxnSpPr>
      <xdr:spPr>
        <a:xfrm flipV="1">
          <a:off x="18656300" y="6583637"/>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54198</xdr:rowOff>
    </xdr:from>
    <xdr:to>
      <xdr:col>116</xdr:col>
      <xdr:colOff>114300</xdr:colOff>
      <xdr:row>38</xdr:row>
      <xdr:rowOff>155798</xdr:rowOff>
    </xdr:to>
    <xdr:sp macro="" textlink="">
      <xdr:nvSpPr>
        <xdr:cNvPr id="760" name="楕円 759"/>
        <xdr:cNvSpPr/>
      </xdr:nvSpPr>
      <xdr:spPr>
        <a:xfrm>
          <a:off x="22110700" y="65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140575</xdr:rowOff>
    </xdr:from>
    <xdr:ext cx="469744" cy="259045"/>
    <xdr:sp macro="" textlink="">
      <xdr:nvSpPr>
        <xdr:cNvPr id="761" name="投資及び出資金該当値テキスト"/>
        <xdr:cNvSpPr txBox="1"/>
      </xdr:nvSpPr>
      <xdr:spPr>
        <a:xfrm>
          <a:off x="22212300" y="648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21509</xdr:rowOff>
    </xdr:from>
    <xdr:to>
      <xdr:col>112</xdr:col>
      <xdr:colOff>38100</xdr:colOff>
      <xdr:row>38</xdr:row>
      <xdr:rowOff>123109</xdr:rowOff>
    </xdr:to>
    <xdr:sp macro="" textlink="">
      <xdr:nvSpPr>
        <xdr:cNvPr id="762" name="楕円 761"/>
        <xdr:cNvSpPr/>
      </xdr:nvSpPr>
      <xdr:spPr>
        <a:xfrm>
          <a:off x="21272500" y="65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114236</xdr:rowOff>
    </xdr:from>
    <xdr:ext cx="469744" cy="259045"/>
    <xdr:sp macro="" textlink="">
      <xdr:nvSpPr>
        <xdr:cNvPr id="763" name="テキスト ボックス 762"/>
        <xdr:cNvSpPr txBox="1"/>
      </xdr:nvSpPr>
      <xdr:spPr>
        <a:xfrm>
          <a:off x="21088428" y="662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52712</xdr:rowOff>
    </xdr:from>
    <xdr:to>
      <xdr:col>107</xdr:col>
      <xdr:colOff>101600</xdr:colOff>
      <xdr:row>38</xdr:row>
      <xdr:rowOff>154312</xdr:rowOff>
    </xdr:to>
    <xdr:sp macro="" textlink="">
      <xdr:nvSpPr>
        <xdr:cNvPr id="764" name="楕円 763"/>
        <xdr:cNvSpPr/>
      </xdr:nvSpPr>
      <xdr:spPr>
        <a:xfrm>
          <a:off x="20383500" y="656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145439</xdr:rowOff>
    </xdr:from>
    <xdr:ext cx="469744" cy="259045"/>
    <xdr:sp macro="" textlink="">
      <xdr:nvSpPr>
        <xdr:cNvPr id="765" name="テキスト ボックス 764"/>
        <xdr:cNvSpPr txBox="1"/>
      </xdr:nvSpPr>
      <xdr:spPr>
        <a:xfrm>
          <a:off x="20199428" y="666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17737</xdr:rowOff>
    </xdr:from>
    <xdr:to>
      <xdr:col>102</xdr:col>
      <xdr:colOff>165100</xdr:colOff>
      <xdr:row>38</xdr:row>
      <xdr:rowOff>119337</xdr:rowOff>
    </xdr:to>
    <xdr:sp macro="" textlink="">
      <xdr:nvSpPr>
        <xdr:cNvPr id="766" name="楕円 765"/>
        <xdr:cNvSpPr/>
      </xdr:nvSpPr>
      <xdr:spPr>
        <a:xfrm>
          <a:off x="19494500" y="65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110464</xdr:rowOff>
    </xdr:from>
    <xdr:ext cx="469744" cy="259045"/>
    <xdr:sp macro="" textlink="">
      <xdr:nvSpPr>
        <xdr:cNvPr id="767" name="テキスト ボックス 766"/>
        <xdr:cNvSpPr txBox="1"/>
      </xdr:nvSpPr>
      <xdr:spPr>
        <a:xfrm>
          <a:off x="19310428" y="662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35796</xdr:rowOff>
    </xdr:from>
    <xdr:to>
      <xdr:col>98</xdr:col>
      <xdr:colOff>38100</xdr:colOff>
      <xdr:row>38</xdr:row>
      <xdr:rowOff>137396</xdr:rowOff>
    </xdr:to>
    <xdr:sp macro="" textlink="">
      <xdr:nvSpPr>
        <xdr:cNvPr id="768" name="楕円 767"/>
        <xdr:cNvSpPr/>
      </xdr:nvSpPr>
      <xdr:spPr>
        <a:xfrm>
          <a:off x="18605500" y="65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128523</xdr:rowOff>
    </xdr:from>
    <xdr:ext cx="469744" cy="259045"/>
    <xdr:sp macro="" textlink="">
      <xdr:nvSpPr>
        <xdr:cNvPr id="769" name="テキスト ボックス 768"/>
        <xdr:cNvSpPr txBox="1"/>
      </xdr:nvSpPr>
      <xdr:spPr>
        <a:xfrm>
          <a:off x="18421428" y="664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43688</xdr:rowOff>
    </xdr:from>
    <xdr:to>
      <xdr:col>116</xdr:col>
      <xdr:colOff>63500</xdr:colOff>
      <xdr:row>59</xdr:row>
      <xdr:rowOff>44450</xdr:rowOff>
    </xdr:to>
    <xdr:cxnSp macro="">
      <xdr:nvCxnSpPr>
        <xdr:cNvPr id="798" name="直線コネクタ 797"/>
        <xdr:cNvCxnSpPr/>
      </xdr:nvCxnSpPr>
      <xdr:spPr>
        <a:xfrm>
          <a:off x="21323300" y="1015923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43688</xdr:rowOff>
    </xdr:from>
    <xdr:to>
      <xdr:col>111</xdr:col>
      <xdr:colOff>177800</xdr:colOff>
      <xdr:row>59</xdr:row>
      <xdr:rowOff>44450</xdr:rowOff>
    </xdr:to>
    <xdr:cxnSp macro="">
      <xdr:nvCxnSpPr>
        <xdr:cNvPr id="801" name="直線コネクタ 800"/>
        <xdr:cNvCxnSpPr/>
      </xdr:nvCxnSpPr>
      <xdr:spPr>
        <a:xfrm flipV="1">
          <a:off x="20434300" y="10159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39097</xdr:rowOff>
    </xdr:from>
    <xdr:to>
      <xdr:col>107</xdr:col>
      <xdr:colOff>50800</xdr:colOff>
      <xdr:row>59</xdr:row>
      <xdr:rowOff>44450</xdr:rowOff>
    </xdr:to>
    <xdr:cxnSp macro="">
      <xdr:nvCxnSpPr>
        <xdr:cNvPr id="804" name="直線コネクタ 803"/>
        <xdr:cNvCxnSpPr/>
      </xdr:nvCxnSpPr>
      <xdr:spPr>
        <a:xfrm>
          <a:off x="19545300" y="10154647"/>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16542</xdr:rowOff>
    </xdr:from>
    <xdr:to>
      <xdr:col>102</xdr:col>
      <xdr:colOff>114300</xdr:colOff>
      <xdr:row>59</xdr:row>
      <xdr:rowOff>39097</xdr:rowOff>
    </xdr:to>
    <xdr:cxnSp macro="">
      <xdr:nvCxnSpPr>
        <xdr:cNvPr id="807" name="直線コネクタ 806"/>
        <xdr:cNvCxnSpPr/>
      </xdr:nvCxnSpPr>
      <xdr:spPr>
        <a:xfrm>
          <a:off x="18656300" y="10132092"/>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164338</xdr:rowOff>
    </xdr:from>
    <xdr:to>
      <xdr:col>112</xdr:col>
      <xdr:colOff>38100</xdr:colOff>
      <xdr:row>59</xdr:row>
      <xdr:rowOff>94488</xdr:rowOff>
    </xdr:to>
    <xdr:sp macro="" textlink="">
      <xdr:nvSpPr>
        <xdr:cNvPr id="819" name="楕円 818"/>
        <xdr:cNvSpPr/>
      </xdr:nvSpPr>
      <xdr:spPr>
        <a:xfrm>
          <a:off x="21272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85615</xdr:rowOff>
    </xdr:from>
    <xdr:ext cx="313932" cy="259045"/>
    <xdr:sp macro="" textlink="">
      <xdr:nvSpPr>
        <xdr:cNvPr id="820" name="テキスト ボックス 819"/>
        <xdr:cNvSpPr txBox="1"/>
      </xdr:nvSpPr>
      <xdr:spPr>
        <a:xfrm>
          <a:off x="21166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159747</xdr:rowOff>
    </xdr:from>
    <xdr:to>
      <xdr:col>102</xdr:col>
      <xdr:colOff>165100</xdr:colOff>
      <xdr:row>59</xdr:row>
      <xdr:rowOff>89897</xdr:rowOff>
    </xdr:to>
    <xdr:sp macro="" textlink="">
      <xdr:nvSpPr>
        <xdr:cNvPr id="823" name="楕円 822"/>
        <xdr:cNvSpPr/>
      </xdr:nvSpPr>
      <xdr:spPr>
        <a:xfrm>
          <a:off x="19494500" y="101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81024</xdr:rowOff>
    </xdr:from>
    <xdr:ext cx="378565" cy="259045"/>
    <xdr:sp macro="" textlink="">
      <xdr:nvSpPr>
        <xdr:cNvPr id="824" name="テキスト ボックス 823"/>
        <xdr:cNvSpPr txBox="1"/>
      </xdr:nvSpPr>
      <xdr:spPr>
        <a:xfrm>
          <a:off x="19356017" y="10196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137192</xdr:rowOff>
    </xdr:from>
    <xdr:to>
      <xdr:col>98</xdr:col>
      <xdr:colOff>38100</xdr:colOff>
      <xdr:row>59</xdr:row>
      <xdr:rowOff>67342</xdr:rowOff>
    </xdr:to>
    <xdr:sp macro="" textlink="">
      <xdr:nvSpPr>
        <xdr:cNvPr id="825" name="楕円 824"/>
        <xdr:cNvSpPr/>
      </xdr:nvSpPr>
      <xdr:spPr>
        <a:xfrm>
          <a:off x="18605500" y="1008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58469</xdr:rowOff>
    </xdr:from>
    <xdr:ext cx="469744" cy="259045"/>
    <xdr:sp macro="" textlink="">
      <xdr:nvSpPr>
        <xdr:cNvPr id="826" name="テキスト ボックス 825"/>
        <xdr:cNvSpPr txBox="1"/>
      </xdr:nvSpPr>
      <xdr:spPr>
        <a:xfrm>
          <a:off x="18421428" y="101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123385</xdr:rowOff>
    </xdr:from>
    <xdr:to>
      <xdr:col>116</xdr:col>
      <xdr:colOff>63500</xdr:colOff>
      <xdr:row>77</xdr:row>
      <xdr:rowOff>10114</xdr:rowOff>
    </xdr:to>
    <xdr:cxnSp macro="">
      <xdr:nvCxnSpPr>
        <xdr:cNvPr id="855" name="直線コネクタ 854"/>
        <xdr:cNvCxnSpPr/>
      </xdr:nvCxnSpPr>
      <xdr:spPr>
        <a:xfrm>
          <a:off x="21323300" y="12982135"/>
          <a:ext cx="838200" cy="22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123385</xdr:rowOff>
    </xdr:from>
    <xdr:to>
      <xdr:col>111</xdr:col>
      <xdr:colOff>177800</xdr:colOff>
      <xdr:row>76</xdr:row>
      <xdr:rowOff>25095</xdr:rowOff>
    </xdr:to>
    <xdr:cxnSp macro="">
      <xdr:nvCxnSpPr>
        <xdr:cNvPr id="858" name="直線コネクタ 857"/>
        <xdr:cNvCxnSpPr/>
      </xdr:nvCxnSpPr>
      <xdr:spPr>
        <a:xfrm flipV="1">
          <a:off x="20434300" y="12982135"/>
          <a:ext cx="889000" cy="7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13329</xdr:rowOff>
    </xdr:from>
    <xdr:to>
      <xdr:col>107</xdr:col>
      <xdr:colOff>50800</xdr:colOff>
      <xdr:row>76</xdr:row>
      <xdr:rowOff>25095</xdr:rowOff>
    </xdr:to>
    <xdr:cxnSp macro="">
      <xdr:nvCxnSpPr>
        <xdr:cNvPr id="861" name="直線コネクタ 860"/>
        <xdr:cNvCxnSpPr/>
      </xdr:nvCxnSpPr>
      <xdr:spPr>
        <a:xfrm>
          <a:off x="19545300" y="13043529"/>
          <a:ext cx="889000" cy="1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1146</xdr:rowOff>
    </xdr:from>
    <xdr:to>
      <xdr:col>102</xdr:col>
      <xdr:colOff>114300</xdr:colOff>
      <xdr:row>76</xdr:row>
      <xdr:rowOff>13329</xdr:rowOff>
    </xdr:to>
    <xdr:cxnSp macro="">
      <xdr:nvCxnSpPr>
        <xdr:cNvPr id="864" name="直線コネクタ 863"/>
        <xdr:cNvCxnSpPr/>
      </xdr:nvCxnSpPr>
      <xdr:spPr>
        <a:xfrm>
          <a:off x="18656300" y="13031346"/>
          <a:ext cx="8890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130764</xdr:rowOff>
    </xdr:from>
    <xdr:to>
      <xdr:col>116</xdr:col>
      <xdr:colOff>114300</xdr:colOff>
      <xdr:row>77</xdr:row>
      <xdr:rowOff>60914</xdr:rowOff>
    </xdr:to>
    <xdr:sp macro="" textlink="">
      <xdr:nvSpPr>
        <xdr:cNvPr id="874" name="楕円 873"/>
        <xdr:cNvSpPr/>
      </xdr:nvSpPr>
      <xdr:spPr>
        <a:xfrm>
          <a:off x="22110700" y="131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109191</xdr:rowOff>
    </xdr:from>
    <xdr:ext cx="534377" cy="259045"/>
    <xdr:sp macro="" textlink="">
      <xdr:nvSpPr>
        <xdr:cNvPr id="875" name="繰出金該当値テキスト"/>
        <xdr:cNvSpPr txBox="1"/>
      </xdr:nvSpPr>
      <xdr:spPr>
        <a:xfrm>
          <a:off x="22212300" y="1313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72585</xdr:rowOff>
    </xdr:from>
    <xdr:to>
      <xdr:col>112</xdr:col>
      <xdr:colOff>38100</xdr:colOff>
      <xdr:row>76</xdr:row>
      <xdr:rowOff>2735</xdr:rowOff>
    </xdr:to>
    <xdr:sp macro="" textlink="">
      <xdr:nvSpPr>
        <xdr:cNvPr id="876" name="楕円 875"/>
        <xdr:cNvSpPr/>
      </xdr:nvSpPr>
      <xdr:spPr>
        <a:xfrm>
          <a:off x="21272500" y="1293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165313</xdr:rowOff>
    </xdr:from>
    <xdr:ext cx="534377" cy="259045"/>
    <xdr:sp macro="" textlink="">
      <xdr:nvSpPr>
        <xdr:cNvPr id="877" name="テキスト ボックス 876"/>
        <xdr:cNvSpPr txBox="1"/>
      </xdr:nvSpPr>
      <xdr:spPr>
        <a:xfrm>
          <a:off x="21056111" y="1302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145745</xdr:rowOff>
    </xdr:from>
    <xdr:to>
      <xdr:col>107</xdr:col>
      <xdr:colOff>101600</xdr:colOff>
      <xdr:row>76</xdr:row>
      <xdr:rowOff>75896</xdr:rowOff>
    </xdr:to>
    <xdr:sp macro="" textlink="">
      <xdr:nvSpPr>
        <xdr:cNvPr id="878" name="楕円 877"/>
        <xdr:cNvSpPr/>
      </xdr:nvSpPr>
      <xdr:spPr>
        <a:xfrm>
          <a:off x="20383500" y="130044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67022</xdr:rowOff>
    </xdr:from>
    <xdr:ext cx="534377" cy="259045"/>
    <xdr:sp macro="" textlink="">
      <xdr:nvSpPr>
        <xdr:cNvPr id="879" name="テキスト ボックス 878"/>
        <xdr:cNvSpPr txBox="1"/>
      </xdr:nvSpPr>
      <xdr:spPr>
        <a:xfrm>
          <a:off x="20167111" y="130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133980</xdr:rowOff>
    </xdr:from>
    <xdr:to>
      <xdr:col>102</xdr:col>
      <xdr:colOff>165100</xdr:colOff>
      <xdr:row>76</xdr:row>
      <xdr:rowOff>64129</xdr:rowOff>
    </xdr:to>
    <xdr:sp macro="" textlink="">
      <xdr:nvSpPr>
        <xdr:cNvPr id="880" name="楕円 879"/>
        <xdr:cNvSpPr/>
      </xdr:nvSpPr>
      <xdr:spPr>
        <a:xfrm>
          <a:off x="19494500" y="12992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55256</xdr:rowOff>
    </xdr:from>
    <xdr:ext cx="534377" cy="259045"/>
    <xdr:sp macro="" textlink="">
      <xdr:nvSpPr>
        <xdr:cNvPr id="881" name="テキスト ボックス 880"/>
        <xdr:cNvSpPr txBox="1"/>
      </xdr:nvSpPr>
      <xdr:spPr>
        <a:xfrm>
          <a:off x="19278111" y="130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121796</xdr:rowOff>
    </xdr:from>
    <xdr:to>
      <xdr:col>98</xdr:col>
      <xdr:colOff>38100</xdr:colOff>
      <xdr:row>76</xdr:row>
      <xdr:rowOff>51946</xdr:rowOff>
    </xdr:to>
    <xdr:sp macro="" textlink="">
      <xdr:nvSpPr>
        <xdr:cNvPr id="882" name="楕円 881"/>
        <xdr:cNvSpPr/>
      </xdr:nvSpPr>
      <xdr:spPr>
        <a:xfrm>
          <a:off x="18605500" y="1298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43073</xdr:rowOff>
    </xdr:from>
    <xdr:ext cx="534377" cy="259045"/>
    <xdr:sp macro="" textlink="">
      <xdr:nvSpPr>
        <xdr:cNvPr id="883" name="テキスト ボックス 882"/>
        <xdr:cNvSpPr txBox="1"/>
      </xdr:nvSpPr>
      <xdr:spPr>
        <a:xfrm>
          <a:off x="18389111" y="1307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が類似団体を上回っているのは、農業・水産業ともに盛んな地域であることや、子育て施策の充実による関係職員の確保などにより職員数が多いことが要因となっている。今後も指定管理者の導入や会計年度任用職員制度の活用などにより、抑制に努める。</a:t>
          </a:r>
          <a:endParaRPr lang="ja-JP" altLang="ja-JP" sz="1400">
            <a:effectLst/>
          </a:endParaRPr>
        </a:p>
        <a:p>
          <a:r>
            <a:rPr kumimoji="1" lang="ja-JP" altLang="ja-JP" sz="1100">
              <a:solidFill>
                <a:schemeClr val="dk1"/>
              </a:solidFill>
              <a:effectLst/>
              <a:latin typeface="+mn-lt"/>
              <a:ea typeface="+mn-ea"/>
              <a:cs typeface="+mn-cs"/>
            </a:rPr>
            <a:t>補助費は人口増加対策事業の実施や新型コロナウイルス対策関連経費により類似団体に比べ</a:t>
          </a:r>
          <a:r>
            <a:rPr kumimoji="1" lang="ja-JP" altLang="en-US" sz="1100">
              <a:solidFill>
                <a:schemeClr val="dk1"/>
              </a:solidFill>
              <a:effectLst/>
              <a:latin typeface="+mn-lt"/>
              <a:ea typeface="+mn-ea"/>
              <a:cs typeface="+mn-cs"/>
            </a:rPr>
            <a:t>高く推移しており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年度は簡易水道及び下水道事業の法適用や</a:t>
          </a:r>
          <a:r>
            <a:rPr kumimoji="1" lang="ja-JP" altLang="ja-JP" sz="1100">
              <a:solidFill>
                <a:schemeClr val="dk1"/>
              </a:solidFill>
              <a:effectLst/>
              <a:latin typeface="+mn-lt"/>
              <a:ea typeface="+mn-ea"/>
              <a:cs typeface="+mn-cs"/>
            </a:rPr>
            <a:t>一部事務組合</a:t>
          </a:r>
          <a:r>
            <a:rPr kumimoji="1" lang="ja-JP" altLang="en-US" sz="1100">
              <a:solidFill>
                <a:schemeClr val="dk1"/>
              </a:solidFill>
              <a:effectLst/>
              <a:latin typeface="+mn-lt"/>
              <a:ea typeface="+mn-ea"/>
              <a:cs typeface="+mn-cs"/>
            </a:rPr>
            <a:t>による最終処分場建設費用の負担などにより、更に格差が広がった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維持補修費については建物の老朽化に係る補修事業の増加</a:t>
          </a:r>
          <a:r>
            <a:rPr kumimoji="1" lang="ja-JP" altLang="en-US" sz="1100">
              <a:solidFill>
                <a:schemeClr val="dk1"/>
              </a:solidFill>
              <a:effectLst/>
              <a:latin typeface="+mn-lt"/>
              <a:ea typeface="+mn-ea"/>
              <a:cs typeface="+mn-cs"/>
            </a:rPr>
            <a:t>や、面積が広大であることにより除雪費用が多額となること等</a:t>
          </a:r>
          <a:r>
            <a:rPr kumimoji="1" lang="ja-JP" altLang="ja-JP" sz="1100">
              <a:solidFill>
                <a:schemeClr val="dk1"/>
              </a:solidFill>
              <a:effectLst/>
              <a:latin typeface="+mn-lt"/>
              <a:ea typeface="+mn-ea"/>
              <a:cs typeface="+mn-cs"/>
            </a:rPr>
            <a:t>により類似団体を上回っている。今後も計画に基づき、施設の除却や事業の取捨選択を徹底していくことで、事業費の減少を目指す。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4,849
4,745
624.69
8,151,780
7,847,768
266,582
4,195,876
8,460,822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145923</xdr:rowOff>
    </xdr:from>
    <xdr:to>
      <xdr:col>24</xdr:col>
      <xdr:colOff>63500</xdr:colOff>
      <xdr:row>34</xdr:row>
      <xdr:rowOff>7747</xdr:rowOff>
    </xdr:to>
    <xdr:cxnSp macro="">
      <xdr:nvCxnSpPr>
        <xdr:cNvPr id="61" name="直線コネクタ 60"/>
        <xdr:cNvCxnSpPr/>
      </xdr:nvCxnSpPr>
      <xdr:spPr>
        <a:xfrm>
          <a:off x="3797300" y="5803773"/>
          <a:ext cx="838200" cy="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145923</xdr:rowOff>
    </xdr:from>
    <xdr:to>
      <xdr:col>19</xdr:col>
      <xdr:colOff>177800</xdr:colOff>
      <xdr:row>34</xdr:row>
      <xdr:rowOff>67564</xdr:rowOff>
    </xdr:to>
    <xdr:cxnSp macro="">
      <xdr:nvCxnSpPr>
        <xdr:cNvPr id="64" name="直線コネクタ 63"/>
        <xdr:cNvCxnSpPr/>
      </xdr:nvCxnSpPr>
      <xdr:spPr>
        <a:xfrm flipV="1">
          <a:off x="2908300" y="5803773"/>
          <a:ext cx="889000" cy="9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67564</xdr:rowOff>
    </xdr:from>
    <xdr:to>
      <xdr:col>15</xdr:col>
      <xdr:colOff>50800</xdr:colOff>
      <xdr:row>34</xdr:row>
      <xdr:rowOff>118237</xdr:rowOff>
    </xdr:to>
    <xdr:cxnSp macro="">
      <xdr:nvCxnSpPr>
        <xdr:cNvPr id="67" name="直線コネクタ 66"/>
        <xdr:cNvCxnSpPr/>
      </xdr:nvCxnSpPr>
      <xdr:spPr>
        <a:xfrm flipV="1">
          <a:off x="2019300" y="5896864"/>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65659</xdr:rowOff>
    </xdr:from>
    <xdr:to>
      <xdr:col>10</xdr:col>
      <xdr:colOff>114300</xdr:colOff>
      <xdr:row>34</xdr:row>
      <xdr:rowOff>118237</xdr:rowOff>
    </xdr:to>
    <xdr:cxnSp macro="">
      <xdr:nvCxnSpPr>
        <xdr:cNvPr id="70" name="直線コネクタ 69"/>
        <xdr:cNvCxnSpPr/>
      </xdr:nvCxnSpPr>
      <xdr:spPr>
        <a:xfrm>
          <a:off x="1130300" y="5894959"/>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128397</xdr:rowOff>
    </xdr:from>
    <xdr:to>
      <xdr:col>24</xdr:col>
      <xdr:colOff>114300</xdr:colOff>
      <xdr:row>34</xdr:row>
      <xdr:rowOff>58547</xdr:rowOff>
    </xdr:to>
    <xdr:sp macro="" textlink="">
      <xdr:nvSpPr>
        <xdr:cNvPr id="80" name="楕円 79"/>
        <xdr:cNvSpPr/>
      </xdr:nvSpPr>
      <xdr:spPr>
        <a:xfrm>
          <a:off x="4584700" y="578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151274</xdr:rowOff>
    </xdr:from>
    <xdr:ext cx="534377" cy="259045"/>
    <xdr:sp macro="" textlink="">
      <xdr:nvSpPr>
        <xdr:cNvPr id="81" name="議会費該当値テキスト"/>
        <xdr:cNvSpPr txBox="1"/>
      </xdr:nvSpPr>
      <xdr:spPr>
        <a:xfrm>
          <a:off x="4686300" y="56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95123</xdr:rowOff>
    </xdr:from>
    <xdr:to>
      <xdr:col>20</xdr:col>
      <xdr:colOff>38100</xdr:colOff>
      <xdr:row>34</xdr:row>
      <xdr:rowOff>25273</xdr:rowOff>
    </xdr:to>
    <xdr:sp macro="" textlink="">
      <xdr:nvSpPr>
        <xdr:cNvPr id="82" name="楕円 81"/>
        <xdr:cNvSpPr/>
      </xdr:nvSpPr>
      <xdr:spPr>
        <a:xfrm>
          <a:off x="3746500" y="57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41800</xdr:rowOff>
    </xdr:from>
    <xdr:ext cx="534377" cy="259045"/>
    <xdr:sp macro="" textlink="">
      <xdr:nvSpPr>
        <xdr:cNvPr id="83" name="テキスト ボックス 82"/>
        <xdr:cNvSpPr txBox="1"/>
      </xdr:nvSpPr>
      <xdr:spPr>
        <a:xfrm>
          <a:off x="3530111" y="552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16764</xdr:rowOff>
    </xdr:from>
    <xdr:to>
      <xdr:col>15</xdr:col>
      <xdr:colOff>101600</xdr:colOff>
      <xdr:row>34</xdr:row>
      <xdr:rowOff>118364</xdr:rowOff>
    </xdr:to>
    <xdr:sp macro="" textlink="">
      <xdr:nvSpPr>
        <xdr:cNvPr id="84" name="楕円 83"/>
        <xdr:cNvSpPr/>
      </xdr:nvSpPr>
      <xdr:spPr>
        <a:xfrm>
          <a:off x="28575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134891</xdr:rowOff>
    </xdr:from>
    <xdr:ext cx="534377" cy="259045"/>
    <xdr:sp macro="" textlink="">
      <xdr:nvSpPr>
        <xdr:cNvPr id="85" name="テキスト ボックス 84"/>
        <xdr:cNvSpPr txBox="1"/>
      </xdr:nvSpPr>
      <xdr:spPr>
        <a:xfrm>
          <a:off x="2641111" y="56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67437</xdr:rowOff>
    </xdr:from>
    <xdr:to>
      <xdr:col>10</xdr:col>
      <xdr:colOff>165100</xdr:colOff>
      <xdr:row>34</xdr:row>
      <xdr:rowOff>169037</xdr:rowOff>
    </xdr:to>
    <xdr:sp macro="" textlink="">
      <xdr:nvSpPr>
        <xdr:cNvPr id="86" name="楕円 85"/>
        <xdr:cNvSpPr/>
      </xdr:nvSpPr>
      <xdr:spPr>
        <a:xfrm>
          <a:off x="1968500" y="58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14114</xdr:rowOff>
    </xdr:from>
    <xdr:ext cx="534377" cy="259045"/>
    <xdr:sp macro="" textlink="">
      <xdr:nvSpPr>
        <xdr:cNvPr id="87" name="テキスト ボックス 86"/>
        <xdr:cNvSpPr txBox="1"/>
      </xdr:nvSpPr>
      <xdr:spPr>
        <a:xfrm>
          <a:off x="1752111" y="567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14859</xdr:rowOff>
    </xdr:from>
    <xdr:to>
      <xdr:col>6</xdr:col>
      <xdr:colOff>38100</xdr:colOff>
      <xdr:row>34</xdr:row>
      <xdr:rowOff>116459</xdr:rowOff>
    </xdr:to>
    <xdr:sp macro="" textlink="">
      <xdr:nvSpPr>
        <xdr:cNvPr id="88" name="楕円 87"/>
        <xdr:cNvSpPr/>
      </xdr:nvSpPr>
      <xdr:spPr>
        <a:xfrm>
          <a:off x="1079500" y="584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132986</xdr:rowOff>
    </xdr:from>
    <xdr:ext cx="534377" cy="259045"/>
    <xdr:sp macro="" textlink="">
      <xdr:nvSpPr>
        <xdr:cNvPr id="89" name="テキスト ボックス 88"/>
        <xdr:cNvSpPr txBox="1"/>
      </xdr:nvSpPr>
      <xdr:spPr>
        <a:xfrm>
          <a:off x="863111" y="56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50543</xdr:rowOff>
    </xdr:from>
    <xdr:to>
      <xdr:col>24</xdr:col>
      <xdr:colOff>63500</xdr:colOff>
      <xdr:row>57</xdr:row>
      <xdr:rowOff>101012</xdr:rowOff>
    </xdr:to>
    <xdr:cxnSp macro="">
      <xdr:nvCxnSpPr>
        <xdr:cNvPr id="120" name="直線コネクタ 119"/>
        <xdr:cNvCxnSpPr/>
      </xdr:nvCxnSpPr>
      <xdr:spPr>
        <a:xfrm flipV="1">
          <a:off x="3797300" y="9823193"/>
          <a:ext cx="838200" cy="5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99919</xdr:rowOff>
    </xdr:from>
    <xdr:to>
      <xdr:col>19</xdr:col>
      <xdr:colOff>177800</xdr:colOff>
      <xdr:row>57</xdr:row>
      <xdr:rowOff>101012</xdr:rowOff>
    </xdr:to>
    <xdr:cxnSp macro="">
      <xdr:nvCxnSpPr>
        <xdr:cNvPr id="123" name="直線コネクタ 122"/>
        <xdr:cNvCxnSpPr/>
      </xdr:nvCxnSpPr>
      <xdr:spPr>
        <a:xfrm>
          <a:off x="2908300" y="9701119"/>
          <a:ext cx="889000" cy="1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97148</xdr:rowOff>
    </xdr:from>
    <xdr:to>
      <xdr:col>15</xdr:col>
      <xdr:colOff>50800</xdr:colOff>
      <xdr:row>56</xdr:row>
      <xdr:rowOff>99919</xdr:rowOff>
    </xdr:to>
    <xdr:cxnSp macro="">
      <xdr:nvCxnSpPr>
        <xdr:cNvPr id="126" name="直線コネクタ 125"/>
        <xdr:cNvCxnSpPr/>
      </xdr:nvCxnSpPr>
      <xdr:spPr>
        <a:xfrm>
          <a:off x="2019300" y="9698348"/>
          <a:ext cx="889000" cy="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97148</xdr:rowOff>
    </xdr:from>
    <xdr:to>
      <xdr:col>10</xdr:col>
      <xdr:colOff>114300</xdr:colOff>
      <xdr:row>56</xdr:row>
      <xdr:rowOff>117913</xdr:rowOff>
    </xdr:to>
    <xdr:cxnSp macro="">
      <xdr:nvCxnSpPr>
        <xdr:cNvPr id="129" name="直線コネクタ 128"/>
        <xdr:cNvCxnSpPr/>
      </xdr:nvCxnSpPr>
      <xdr:spPr>
        <a:xfrm flipV="1">
          <a:off x="1130300" y="9698348"/>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171193</xdr:rowOff>
    </xdr:from>
    <xdr:to>
      <xdr:col>24</xdr:col>
      <xdr:colOff>114300</xdr:colOff>
      <xdr:row>57</xdr:row>
      <xdr:rowOff>101343</xdr:rowOff>
    </xdr:to>
    <xdr:sp macro="" textlink="">
      <xdr:nvSpPr>
        <xdr:cNvPr id="139" name="楕円 138"/>
        <xdr:cNvSpPr/>
      </xdr:nvSpPr>
      <xdr:spPr>
        <a:xfrm>
          <a:off x="4584700" y="977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22620</xdr:rowOff>
    </xdr:from>
    <xdr:ext cx="599010" cy="259045"/>
    <xdr:sp macro="" textlink="">
      <xdr:nvSpPr>
        <xdr:cNvPr id="140" name="総務費該当値テキスト"/>
        <xdr:cNvSpPr txBox="1"/>
      </xdr:nvSpPr>
      <xdr:spPr>
        <a:xfrm>
          <a:off x="4686300" y="962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50212</xdr:rowOff>
    </xdr:from>
    <xdr:to>
      <xdr:col>20</xdr:col>
      <xdr:colOff>38100</xdr:colOff>
      <xdr:row>57</xdr:row>
      <xdr:rowOff>151812</xdr:rowOff>
    </xdr:to>
    <xdr:sp macro="" textlink="">
      <xdr:nvSpPr>
        <xdr:cNvPr id="141" name="楕円 140"/>
        <xdr:cNvSpPr/>
      </xdr:nvSpPr>
      <xdr:spPr>
        <a:xfrm>
          <a:off x="3746500" y="982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142939</xdr:rowOff>
    </xdr:from>
    <xdr:ext cx="599010" cy="259045"/>
    <xdr:sp macro="" textlink="">
      <xdr:nvSpPr>
        <xdr:cNvPr id="142" name="テキスト ボックス 141"/>
        <xdr:cNvSpPr txBox="1"/>
      </xdr:nvSpPr>
      <xdr:spPr>
        <a:xfrm>
          <a:off x="3497795" y="991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49119</xdr:rowOff>
    </xdr:from>
    <xdr:to>
      <xdr:col>15</xdr:col>
      <xdr:colOff>101600</xdr:colOff>
      <xdr:row>56</xdr:row>
      <xdr:rowOff>150719</xdr:rowOff>
    </xdr:to>
    <xdr:sp macro="" textlink="">
      <xdr:nvSpPr>
        <xdr:cNvPr id="143" name="楕円 142"/>
        <xdr:cNvSpPr/>
      </xdr:nvSpPr>
      <xdr:spPr>
        <a:xfrm>
          <a:off x="2857500" y="965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167246</xdr:rowOff>
    </xdr:from>
    <xdr:ext cx="599010" cy="259045"/>
    <xdr:sp macro="" textlink="">
      <xdr:nvSpPr>
        <xdr:cNvPr id="144" name="テキスト ボックス 143"/>
        <xdr:cNvSpPr txBox="1"/>
      </xdr:nvSpPr>
      <xdr:spPr>
        <a:xfrm>
          <a:off x="2608795" y="942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46348</xdr:rowOff>
    </xdr:from>
    <xdr:to>
      <xdr:col>10</xdr:col>
      <xdr:colOff>165100</xdr:colOff>
      <xdr:row>56</xdr:row>
      <xdr:rowOff>147948</xdr:rowOff>
    </xdr:to>
    <xdr:sp macro="" textlink="">
      <xdr:nvSpPr>
        <xdr:cNvPr id="145" name="楕円 144"/>
        <xdr:cNvSpPr/>
      </xdr:nvSpPr>
      <xdr:spPr>
        <a:xfrm>
          <a:off x="1968500" y="96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139075</xdr:rowOff>
    </xdr:from>
    <xdr:ext cx="599010" cy="259045"/>
    <xdr:sp macro="" textlink="">
      <xdr:nvSpPr>
        <xdr:cNvPr id="146" name="テキスト ボックス 145"/>
        <xdr:cNvSpPr txBox="1"/>
      </xdr:nvSpPr>
      <xdr:spPr>
        <a:xfrm>
          <a:off x="1719795" y="974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67113</xdr:rowOff>
    </xdr:from>
    <xdr:to>
      <xdr:col>6</xdr:col>
      <xdr:colOff>38100</xdr:colOff>
      <xdr:row>56</xdr:row>
      <xdr:rowOff>168713</xdr:rowOff>
    </xdr:to>
    <xdr:sp macro="" textlink="">
      <xdr:nvSpPr>
        <xdr:cNvPr id="147" name="楕円 146"/>
        <xdr:cNvSpPr/>
      </xdr:nvSpPr>
      <xdr:spPr>
        <a:xfrm>
          <a:off x="1079500" y="96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13790</xdr:rowOff>
    </xdr:from>
    <xdr:ext cx="599010" cy="259045"/>
    <xdr:sp macro="" textlink="">
      <xdr:nvSpPr>
        <xdr:cNvPr id="148" name="テキスト ボックス 147"/>
        <xdr:cNvSpPr txBox="1"/>
      </xdr:nvSpPr>
      <xdr:spPr>
        <a:xfrm>
          <a:off x="830795" y="944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83908</xdr:rowOff>
    </xdr:from>
    <xdr:to>
      <xdr:col>24</xdr:col>
      <xdr:colOff>63500</xdr:colOff>
      <xdr:row>75</xdr:row>
      <xdr:rowOff>102160</xdr:rowOff>
    </xdr:to>
    <xdr:cxnSp macro="">
      <xdr:nvCxnSpPr>
        <xdr:cNvPr id="176" name="直線コネクタ 175"/>
        <xdr:cNvCxnSpPr/>
      </xdr:nvCxnSpPr>
      <xdr:spPr>
        <a:xfrm>
          <a:off x="3797300" y="12942658"/>
          <a:ext cx="838200" cy="1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83908</xdr:rowOff>
    </xdr:from>
    <xdr:to>
      <xdr:col>19</xdr:col>
      <xdr:colOff>177800</xdr:colOff>
      <xdr:row>75</xdr:row>
      <xdr:rowOff>90190</xdr:rowOff>
    </xdr:to>
    <xdr:cxnSp macro="">
      <xdr:nvCxnSpPr>
        <xdr:cNvPr id="179" name="直線コネクタ 178"/>
        <xdr:cNvCxnSpPr/>
      </xdr:nvCxnSpPr>
      <xdr:spPr>
        <a:xfrm flipV="1">
          <a:off x="2908300" y="12942658"/>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90190</xdr:rowOff>
    </xdr:from>
    <xdr:to>
      <xdr:col>15</xdr:col>
      <xdr:colOff>50800</xdr:colOff>
      <xdr:row>76</xdr:row>
      <xdr:rowOff>88229</xdr:rowOff>
    </xdr:to>
    <xdr:cxnSp macro="">
      <xdr:nvCxnSpPr>
        <xdr:cNvPr id="182" name="直線コネクタ 181"/>
        <xdr:cNvCxnSpPr/>
      </xdr:nvCxnSpPr>
      <xdr:spPr>
        <a:xfrm flipV="1">
          <a:off x="2019300" y="12948940"/>
          <a:ext cx="889000" cy="16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88229</xdr:rowOff>
    </xdr:from>
    <xdr:to>
      <xdr:col>10</xdr:col>
      <xdr:colOff>114300</xdr:colOff>
      <xdr:row>77</xdr:row>
      <xdr:rowOff>29533</xdr:rowOff>
    </xdr:to>
    <xdr:cxnSp macro="">
      <xdr:nvCxnSpPr>
        <xdr:cNvPr id="185" name="直線コネクタ 184"/>
        <xdr:cNvCxnSpPr/>
      </xdr:nvCxnSpPr>
      <xdr:spPr>
        <a:xfrm flipV="1">
          <a:off x="1130300" y="13118429"/>
          <a:ext cx="889000" cy="1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51360</xdr:rowOff>
    </xdr:from>
    <xdr:to>
      <xdr:col>24</xdr:col>
      <xdr:colOff>114300</xdr:colOff>
      <xdr:row>75</xdr:row>
      <xdr:rowOff>152960</xdr:rowOff>
    </xdr:to>
    <xdr:sp macro="" textlink="">
      <xdr:nvSpPr>
        <xdr:cNvPr id="195" name="楕円 194"/>
        <xdr:cNvSpPr/>
      </xdr:nvSpPr>
      <xdr:spPr>
        <a:xfrm>
          <a:off x="4584700" y="129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29787</xdr:rowOff>
    </xdr:from>
    <xdr:ext cx="599010" cy="259045"/>
    <xdr:sp macro="" textlink="">
      <xdr:nvSpPr>
        <xdr:cNvPr id="196" name="民生費該当値テキスト"/>
        <xdr:cNvSpPr txBox="1"/>
      </xdr:nvSpPr>
      <xdr:spPr>
        <a:xfrm>
          <a:off x="4686300" y="1288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33108</xdr:rowOff>
    </xdr:from>
    <xdr:to>
      <xdr:col>20</xdr:col>
      <xdr:colOff>38100</xdr:colOff>
      <xdr:row>75</xdr:row>
      <xdr:rowOff>134708</xdr:rowOff>
    </xdr:to>
    <xdr:sp macro="" textlink="">
      <xdr:nvSpPr>
        <xdr:cNvPr id="197" name="楕円 196"/>
        <xdr:cNvSpPr/>
      </xdr:nvSpPr>
      <xdr:spPr>
        <a:xfrm>
          <a:off x="3746500" y="1289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125835</xdr:rowOff>
    </xdr:from>
    <xdr:ext cx="599010" cy="259045"/>
    <xdr:sp macro="" textlink="">
      <xdr:nvSpPr>
        <xdr:cNvPr id="198" name="テキスト ボックス 197"/>
        <xdr:cNvSpPr txBox="1"/>
      </xdr:nvSpPr>
      <xdr:spPr>
        <a:xfrm>
          <a:off x="3497795" y="1298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39390</xdr:rowOff>
    </xdr:from>
    <xdr:to>
      <xdr:col>15</xdr:col>
      <xdr:colOff>101600</xdr:colOff>
      <xdr:row>75</xdr:row>
      <xdr:rowOff>140990</xdr:rowOff>
    </xdr:to>
    <xdr:sp macro="" textlink="">
      <xdr:nvSpPr>
        <xdr:cNvPr id="199" name="楕円 198"/>
        <xdr:cNvSpPr/>
      </xdr:nvSpPr>
      <xdr:spPr>
        <a:xfrm>
          <a:off x="2857500" y="128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132117</xdr:rowOff>
    </xdr:from>
    <xdr:ext cx="599010" cy="259045"/>
    <xdr:sp macro="" textlink="">
      <xdr:nvSpPr>
        <xdr:cNvPr id="200" name="テキスト ボックス 199"/>
        <xdr:cNvSpPr txBox="1"/>
      </xdr:nvSpPr>
      <xdr:spPr>
        <a:xfrm>
          <a:off x="2608795" y="1299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37429</xdr:rowOff>
    </xdr:from>
    <xdr:to>
      <xdr:col>10</xdr:col>
      <xdr:colOff>165100</xdr:colOff>
      <xdr:row>76</xdr:row>
      <xdr:rowOff>139029</xdr:rowOff>
    </xdr:to>
    <xdr:sp macro="" textlink="">
      <xdr:nvSpPr>
        <xdr:cNvPr id="201" name="楕円 200"/>
        <xdr:cNvSpPr/>
      </xdr:nvSpPr>
      <xdr:spPr>
        <a:xfrm>
          <a:off x="1968500" y="130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130156</xdr:rowOff>
    </xdr:from>
    <xdr:ext cx="599010" cy="259045"/>
    <xdr:sp macro="" textlink="">
      <xdr:nvSpPr>
        <xdr:cNvPr id="202" name="テキスト ボックス 201"/>
        <xdr:cNvSpPr txBox="1"/>
      </xdr:nvSpPr>
      <xdr:spPr>
        <a:xfrm>
          <a:off x="1719795" y="1316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150183</xdr:rowOff>
    </xdr:from>
    <xdr:to>
      <xdr:col>6</xdr:col>
      <xdr:colOff>38100</xdr:colOff>
      <xdr:row>77</xdr:row>
      <xdr:rowOff>80333</xdr:rowOff>
    </xdr:to>
    <xdr:sp macro="" textlink="">
      <xdr:nvSpPr>
        <xdr:cNvPr id="203" name="楕円 202"/>
        <xdr:cNvSpPr/>
      </xdr:nvSpPr>
      <xdr:spPr>
        <a:xfrm>
          <a:off x="1079500" y="131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71460</xdr:rowOff>
    </xdr:from>
    <xdr:ext cx="599010" cy="259045"/>
    <xdr:sp macro="" textlink="">
      <xdr:nvSpPr>
        <xdr:cNvPr id="204" name="テキスト ボックス 203"/>
        <xdr:cNvSpPr txBox="1"/>
      </xdr:nvSpPr>
      <xdr:spPr>
        <a:xfrm>
          <a:off x="830795" y="1327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169132</xdr:rowOff>
    </xdr:from>
    <xdr:to>
      <xdr:col>24</xdr:col>
      <xdr:colOff>63500</xdr:colOff>
      <xdr:row>93</xdr:row>
      <xdr:rowOff>107536</xdr:rowOff>
    </xdr:to>
    <xdr:cxnSp macro="">
      <xdr:nvCxnSpPr>
        <xdr:cNvPr id="233" name="直線コネクタ 232"/>
        <xdr:cNvCxnSpPr/>
      </xdr:nvCxnSpPr>
      <xdr:spPr>
        <a:xfrm flipV="1">
          <a:off x="3797300" y="15599632"/>
          <a:ext cx="838200" cy="45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12736</xdr:rowOff>
    </xdr:from>
    <xdr:to>
      <xdr:col>19</xdr:col>
      <xdr:colOff>177800</xdr:colOff>
      <xdr:row>93</xdr:row>
      <xdr:rowOff>107536</xdr:rowOff>
    </xdr:to>
    <xdr:cxnSp macro="">
      <xdr:nvCxnSpPr>
        <xdr:cNvPr id="236" name="直線コネクタ 235"/>
        <xdr:cNvCxnSpPr/>
      </xdr:nvCxnSpPr>
      <xdr:spPr>
        <a:xfrm>
          <a:off x="2908300" y="15957586"/>
          <a:ext cx="889000" cy="9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12736</xdr:rowOff>
    </xdr:from>
    <xdr:to>
      <xdr:col>15</xdr:col>
      <xdr:colOff>50800</xdr:colOff>
      <xdr:row>94</xdr:row>
      <xdr:rowOff>93512</xdr:rowOff>
    </xdr:to>
    <xdr:cxnSp macro="">
      <xdr:nvCxnSpPr>
        <xdr:cNvPr id="239" name="直線コネクタ 238"/>
        <xdr:cNvCxnSpPr/>
      </xdr:nvCxnSpPr>
      <xdr:spPr>
        <a:xfrm flipV="1">
          <a:off x="2019300" y="15957586"/>
          <a:ext cx="889000" cy="25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93512</xdr:rowOff>
    </xdr:from>
    <xdr:to>
      <xdr:col>10</xdr:col>
      <xdr:colOff>114300</xdr:colOff>
      <xdr:row>95</xdr:row>
      <xdr:rowOff>16222</xdr:rowOff>
    </xdr:to>
    <xdr:cxnSp macro="">
      <xdr:nvCxnSpPr>
        <xdr:cNvPr id="242" name="直線コネクタ 241"/>
        <xdr:cNvCxnSpPr/>
      </xdr:nvCxnSpPr>
      <xdr:spPr>
        <a:xfrm flipV="1">
          <a:off x="1130300" y="16209812"/>
          <a:ext cx="889000" cy="9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118332</xdr:rowOff>
    </xdr:from>
    <xdr:to>
      <xdr:col>24</xdr:col>
      <xdr:colOff>114300</xdr:colOff>
      <xdr:row>91</xdr:row>
      <xdr:rowOff>48482</xdr:rowOff>
    </xdr:to>
    <xdr:sp macro="" textlink="">
      <xdr:nvSpPr>
        <xdr:cNvPr id="252" name="楕円 251"/>
        <xdr:cNvSpPr/>
      </xdr:nvSpPr>
      <xdr:spPr>
        <a:xfrm>
          <a:off x="4584700" y="1554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71359</xdr:rowOff>
    </xdr:from>
    <xdr:ext cx="599010" cy="259045"/>
    <xdr:sp macro="" textlink="">
      <xdr:nvSpPr>
        <xdr:cNvPr id="253" name="衛生費該当値テキスト"/>
        <xdr:cNvSpPr txBox="1"/>
      </xdr:nvSpPr>
      <xdr:spPr>
        <a:xfrm>
          <a:off x="4686300" y="1550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56736</xdr:rowOff>
    </xdr:from>
    <xdr:to>
      <xdr:col>20</xdr:col>
      <xdr:colOff>38100</xdr:colOff>
      <xdr:row>93</xdr:row>
      <xdr:rowOff>158336</xdr:rowOff>
    </xdr:to>
    <xdr:sp macro="" textlink="">
      <xdr:nvSpPr>
        <xdr:cNvPr id="254" name="楕円 253"/>
        <xdr:cNvSpPr/>
      </xdr:nvSpPr>
      <xdr:spPr>
        <a:xfrm>
          <a:off x="3746500" y="1600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3413</xdr:rowOff>
    </xdr:from>
    <xdr:ext cx="599010" cy="259045"/>
    <xdr:sp macro="" textlink="">
      <xdr:nvSpPr>
        <xdr:cNvPr id="255" name="テキスト ボックス 254"/>
        <xdr:cNvSpPr txBox="1"/>
      </xdr:nvSpPr>
      <xdr:spPr>
        <a:xfrm>
          <a:off x="3497795" y="1577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133386</xdr:rowOff>
    </xdr:from>
    <xdr:to>
      <xdr:col>15</xdr:col>
      <xdr:colOff>101600</xdr:colOff>
      <xdr:row>93</xdr:row>
      <xdr:rowOff>63536</xdr:rowOff>
    </xdr:to>
    <xdr:sp macro="" textlink="">
      <xdr:nvSpPr>
        <xdr:cNvPr id="256" name="楕円 255"/>
        <xdr:cNvSpPr/>
      </xdr:nvSpPr>
      <xdr:spPr>
        <a:xfrm>
          <a:off x="2857500" y="159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80063</xdr:rowOff>
    </xdr:from>
    <xdr:ext cx="599010" cy="259045"/>
    <xdr:sp macro="" textlink="">
      <xdr:nvSpPr>
        <xdr:cNvPr id="257" name="テキスト ボックス 256"/>
        <xdr:cNvSpPr txBox="1"/>
      </xdr:nvSpPr>
      <xdr:spPr>
        <a:xfrm>
          <a:off x="2608795" y="156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42712</xdr:rowOff>
    </xdr:from>
    <xdr:to>
      <xdr:col>10</xdr:col>
      <xdr:colOff>165100</xdr:colOff>
      <xdr:row>94</xdr:row>
      <xdr:rowOff>144312</xdr:rowOff>
    </xdr:to>
    <xdr:sp macro="" textlink="">
      <xdr:nvSpPr>
        <xdr:cNvPr id="258" name="楕円 257"/>
        <xdr:cNvSpPr/>
      </xdr:nvSpPr>
      <xdr:spPr>
        <a:xfrm>
          <a:off x="1968500" y="1615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160839</xdr:rowOff>
    </xdr:from>
    <xdr:ext cx="599010" cy="259045"/>
    <xdr:sp macro="" textlink="">
      <xdr:nvSpPr>
        <xdr:cNvPr id="259" name="テキスト ボックス 258"/>
        <xdr:cNvSpPr txBox="1"/>
      </xdr:nvSpPr>
      <xdr:spPr>
        <a:xfrm>
          <a:off x="1719795" y="1593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136872</xdr:rowOff>
    </xdr:from>
    <xdr:to>
      <xdr:col>6</xdr:col>
      <xdr:colOff>38100</xdr:colOff>
      <xdr:row>95</xdr:row>
      <xdr:rowOff>67022</xdr:rowOff>
    </xdr:to>
    <xdr:sp macro="" textlink="">
      <xdr:nvSpPr>
        <xdr:cNvPr id="260" name="楕円 259"/>
        <xdr:cNvSpPr/>
      </xdr:nvSpPr>
      <xdr:spPr>
        <a:xfrm>
          <a:off x="1079500" y="162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83549</xdr:rowOff>
    </xdr:from>
    <xdr:ext cx="599010" cy="259045"/>
    <xdr:sp macro="" textlink="">
      <xdr:nvSpPr>
        <xdr:cNvPr id="261" name="テキスト ボックス 260"/>
        <xdr:cNvSpPr txBox="1"/>
      </xdr:nvSpPr>
      <xdr:spPr>
        <a:xfrm>
          <a:off x="830795" y="1602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133223</xdr:rowOff>
    </xdr:from>
    <xdr:to>
      <xdr:col>55</xdr:col>
      <xdr:colOff>0</xdr:colOff>
      <xdr:row>38</xdr:row>
      <xdr:rowOff>137605</xdr:rowOff>
    </xdr:to>
    <xdr:cxnSp macro="">
      <xdr:nvCxnSpPr>
        <xdr:cNvPr id="290" name="直線コネクタ 289"/>
        <xdr:cNvCxnSpPr/>
      </xdr:nvCxnSpPr>
      <xdr:spPr>
        <a:xfrm>
          <a:off x="9639300" y="6648323"/>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133223</xdr:rowOff>
    </xdr:from>
    <xdr:to>
      <xdr:col>50</xdr:col>
      <xdr:colOff>114300</xdr:colOff>
      <xdr:row>38</xdr:row>
      <xdr:rowOff>168084</xdr:rowOff>
    </xdr:to>
    <xdr:cxnSp macro="">
      <xdr:nvCxnSpPr>
        <xdr:cNvPr id="293" name="直線コネクタ 292"/>
        <xdr:cNvCxnSpPr/>
      </xdr:nvCxnSpPr>
      <xdr:spPr>
        <a:xfrm flipV="1">
          <a:off x="8750300" y="6648323"/>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168084</xdr:rowOff>
    </xdr:from>
    <xdr:to>
      <xdr:col>45</xdr:col>
      <xdr:colOff>177800</xdr:colOff>
      <xdr:row>39</xdr:row>
      <xdr:rowOff>11303</xdr:rowOff>
    </xdr:to>
    <xdr:cxnSp macro="">
      <xdr:nvCxnSpPr>
        <xdr:cNvPr id="296" name="直線コネクタ 295"/>
        <xdr:cNvCxnSpPr/>
      </xdr:nvCxnSpPr>
      <xdr:spPr>
        <a:xfrm flipV="1">
          <a:off x="7861300" y="6683184"/>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149225</xdr:rowOff>
    </xdr:from>
    <xdr:to>
      <xdr:col>41</xdr:col>
      <xdr:colOff>50800</xdr:colOff>
      <xdr:row>39</xdr:row>
      <xdr:rowOff>11303</xdr:rowOff>
    </xdr:to>
    <xdr:cxnSp macro="">
      <xdr:nvCxnSpPr>
        <xdr:cNvPr id="299" name="直線コネクタ 298"/>
        <xdr:cNvCxnSpPr/>
      </xdr:nvCxnSpPr>
      <xdr:spPr>
        <a:xfrm>
          <a:off x="6972300" y="6664325"/>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86805</xdr:rowOff>
    </xdr:from>
    <xdr:to>
      <xdr:col>55</xdr:col>
      <xdr:colOff>50800</xdr:colOff>
      <xdr:row>39</xdr:row>
      <xdr:rowOff>16955</xdr:rowOff>
    </xdr:to>
    <xdr:sp macro="" textlink="">
      <xdr:nvSpPr>
        <xdr:cNvPr id="309" name="楕円 308"/>
        <xdr:cNvSpPr/>
      </xdr:nvSpPr>
      <xdr:spPr>
        <a:xfrm>
          <a:off x="10426700" y="66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50564</xdr:rowOff>
    </xdr:from>
    <xdr:ext cx="378565" cy="259045"/>
    <xdr:sp macro="" textlink="">
      <xdr:nvSpPr>
        <xdr:cNvPr id="310" name="労働費該当値テキスト"/>
        <xdr:cNvSpPr txBox="1"/>
      </xdr:nvSpPr>
      <xdr:spPr>
        <a:xfrm>
          <a:off x="10528300" y="6565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82423</xdr:rowOff>
    </xdr:from>
    <xdr:to>
      <xdr:col>50</xdr:col>
      <xdr:colOff>165100</xdr:colOff>
      <xdr:row>39</xdr:row>
      <xdr:rowOff>12573</xdr:rowOff>
    </xdr:to>
    <xdr:sp macro="" textlink="">
      <xdr:nvSpPr>
        <xdr:cNvPr id="311" name="楕円 310"/>
        <xdr:cNvSpPr/>
      </xdr:nvSpPr>
      <xdr:spPr>
        <a:xfrm>
          <a:off x="9588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3700</xdr:rowOff>
    </xdr:from>
    <xdr:ext cx="378565" cy="259045"/>
    <xdr:sp macro="" textlink="">
      <xdr:nvSpPr>
        <xdr:cNvPr id="312" name="テキスト ボックス 311"/>
        <xdr:cNvSpPr txBox="1"/>
      </xdr:nvSpPr>
      <xdr:spPr>
        <a:xfrm>
          <a:off x="9450017" y="669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117284</xdr:rowOff>
    </xdr:from>
    <xdr:to>
      <xdr:col>46</xdr:col>
      <xdr:colOff>38100</xdr:colOff>
      <xdr:row>39</xdr:row>
      <xdr:rowOff>47434</xdr:rowOff>
    </xdr:to>
    <xdr:sp macro="" textlink="">
      <xdr:nvSpPr>
        <xdr:cNvPr id="313" name="楕円 312"/>
        <xdr:cNvSpPr/>
      </xdr:nvSpPr>
      <xdr:spPr>
        <a:xfrm>
          <a:off x="8699500" y="66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38561</xdr:rowOff>
    </xdr:from>
    <xdr:ext cx="378565" cy="259045"/>
    <xdr:sp macro="" textlink="">
      <xdr:nvSpPr>
        <xdr:cNvPr id="314" name="テキスト ボックス 313"/>
        <xdr:cNvSpPr txBox="1"/>
      </xdr:nvSpPr>
      <xdr:spPr>
        <a:xfrm>
          <a:off x="8561017" y="672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131953</xdr:rowOff>
    </xdr:from>
    <xdr:to>
      <xdr:col>41</xdr:col>
      <xdr:colOff>101600</xdr:colOff>
      <xdr:row>39</xdr:row>
      <xdr:rowOff>62103</xdr:rowOff>
    </xdr:to>
    <xdr:sp macro="" textlink="">
      <xdr:nvSpPr>
        <xdr:cNvPr id="315" name="楕円 314"/>
        <xdr:cNvSpPr/>
      </xdr:nvSpPr>
      <xdr:spPr>
        <a:xfrm>
          <a:off x="7810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53230</xdr:rowOff>
    </xdr:from>
    <xdr:ext cx="378565" cy="259045"/>
    <xdr:sp macro="" textlink="">
      <xdr:nvSpPr>
        <xdr:cNvPr id="316" name="テキスト ボックス 315"/>
        <xdr:cNvSpPr txBox="1"/>
      </xdr:nvSpPr>
      <xdr:spPr>
        <a:xfrm>
          <a:off x="7672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98425</xdr:rowOff>
    </xdr:from>
    <xdr:to>
      <xdr:col>36</xdr:col>
      <xdr:colOff>165100</xdr:colOff>
      <xdr:row>39</xdr:row>
      <xdr:rowOff>28575</xdr:rowOff>
    </xdr:to>
    <xdr:sp macro="" textlink="">
      <xdr:nvSpPr>
        <xdr:cNvPr id="317" name="楕円 316"/>
        <xdr:cNvSpPr/>
      </xdr:nvSpPr>
      <xdr:spPr>
        <a:xfrm>
          <a:off x="6921500" y="66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19702</xdr:rowOff>
    </xdr:from>
    <xdr:ext cx="378565" cy="259045"/>
    <xdr:sp macro="" textlink="">
      <xdr:nvSpPr>
        <xdr:cNvPr id="318" name="テキスト ボックス 317"/>
        <xdr:cNvSpPr txBox="1"/>
      </xdr:nvSpPr>
      <xdr:spPr>
        <a:xfrm>
          <a:off x="6783017" y="670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98620</xdr:rowOff>
    </xdr:from>
    <xdr:to>
      <xdr:col>55</xdr:col>
      <xdr:colOff>0</xdr:colOff>
      <xdr:row>56</xdr:row>
      <xdr:rowOff>3176</xdr:rowOff>
    </xdr:to>
    <xdr:cxnSp macro="">
      <xdr:nvCxnSpPr>
        <xdr:cNvPr id="345" name="直線コネクタ 344"/>
        <xdr:cNvCxnSpPr/>
      </xdr:nvCxnSpPr>
      <xdr:spPr>
        <a:xfrm flipV="1">
          <a:off x="9639300" y="9528370"/>
          <a:ext cx="838200" cy="7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169651</xdr:rowOff>
    </xdr:from>
    <xdr:to>
      <xdr:col>50</xdr:col>
      <xdr:colOff>114300</xdr:colOff>
      <xdr:row>56</xdr:row>
      <xdr:rowOff>3176</xdr:rowOff>
    </xdr:to>
    <xdr:cxnSp macro="">
      <xdr:nvCxnSpPr>
        <xdr:cNvPr id="348" name="直線コネクタ 347"/>
        <xdr:cNvCxnSpPr/>
      </xdr:nvCxnSpPr>
      <xdr:spPr>
        <a:xfrm>
          <a:off x="8750300" y="9427951"/>
          <a:ext cx="889000" cy="17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169651</xdr:rowOff>
    </xdr:from>
    <xdr:to>
      <xdr:col>45</xdr:col>
      <xdr:colOff>177800</xdr:colOff>
      <xdr:row>55</xdr:row>
      <xdr:rowOff>80021</xdr:rowOff>
    </xdr:to>
    <xdr:cxnSp macro="">
      <xdr:nvCxnSpPr>
        <xdr:cNvPr id="351" name="直線コネクタ 350"/>
        <xdr:cNvCxnSpPr/>
      </xdr:nvCxnSpPr>
      <xdr:spPr>
        <a:xfrm flipV="1">
          <a:off x="7861300" y="9427951"/>
          <a:ext cx="889000" cy="8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45645</xdr:rowOff>
    </xdr:from>
    <xdr:to>
      <xdr:col>41</xdr:col>
      <xdr:colOff>50800</xdr:colOff>
      <xdr:row>55</xdr:row>
      <xdr:rowOff>80021</xdr:rowOff>
    </xdr:to>
    <xdr:cxnSp macro="">
      <xdr:nvCxnSpPr>
        <xdr:cNvPr id="354" name="直線コネクタ 353"/>
        <xdr:cNvCxnSpPr/>
      </xdr:nvCxnSpPr>
      <xdr:spPr>
        <a:xfrm>
          <a:off x="6972300" y="8961045"/>
          <a:ext cx="889000" cy="54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47820</xdr:rowOff>
    </xdr:from>
    <xdr:to>
      <xdr:col>55</xdr:col>
      <xdr:colOff>50800</xdr:colOff>
      <xdr:row>55</xdr:row>
      <xdr:rowOff>149420</xdr:rowOff>
    </xdr:to>
    <xdr:sp macro="" textlink="">
      <xdr:nvSpPr>
        <xdr:cNvPr id="364" name="楕円 363"/>
        <xdr:cNvSpPr/>
      </xdr:nvSpPr>
      <xdr:spPr>
        <a:xfrm>
          <a:off x="10426700" y="94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70697</xdr:rowOff>
    </xdr:from>
    <xdr:ext cx="599010" cy="259045"/>
    <xdr:sp macro="" textlink="">
      <xdr:nvSpPr>
        <xdr:cNvPr id="365" name="農林水産業費該当値テキスト"/>
        <xdr:cNvSpPr txBox="1"/>
      </xdr:nvSpPr>
      <xdr:spPr>
        <a:xfrm>
          <a:off x="10528300" y="932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123826</xdr:rowOff>
    </xdr:from>
    <xdr:to>
      <xdr:col>50</xdr:col>
      <xdr:colOff>165100</xdr:colOff>
      <xdr:row>56</xdr:row>
      <xdr:rowOff>53976</xdr:rowOff>
    </xdr:to>
    <xdr:sp macro="" textlink="">
      <xdr:nvSpPr>
        <xdr:cNvPr id="366" name="楕円 365"/>
        <xdr:cNvSpPr/>
      </xdr:nvSpPr>
      <xdr:spPr>
        <a:xfrm>
          <a:off x="9588500" y="955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45103</xdr:rowOff>
    </xdr:from>
    <xdr:ext cx="599010" cy="259045"/>
    <xdr:sp macro="" textlink="">
      <xdr:nvSpPr>
        <xdr:cNvPr id="367" name="テキスト ボックス 366"/>
        <xdr:cNvSpPr txBox="1"/>
      </xdr:nvSpPr>
      <xdr:spPr>
        <a:xfrm>
          <a:off x="9339795" y="964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118851</xdr:rowOff>
    </xdr:from>
    <xdr:to>
      <xdr:col>46</xdr:col>
      <xdr:colOff>38100</xdr:colOff>
      <xdr:row>55</xdr:row>
      <xdr:rowOff>49001</xdr:rowOff>
    </xdr:to>
    <xdr:sp macro="" textlink="">
      <xdr:nvSpPr>
        <xdr:cNvPr id="368" name="楕円 367"/>
        <xdr:cNvSpPr/>
      </xdr:nvSpPr>
      <xdr:spPr>
        <a:xfrm>
          <a:off x="8699500" y="937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65528</xdr:rowOff>
    </xdr:from>
    <xdr:ext cx="599010" cy="259045"/>
    <xdr:sp macro="" textlink="">
      <xdr:nvSpPr>
        <xdr:cNvPr id="369" name="テキスト ボックス 368"/>
        <xdr:cNvSpPr txBox="1"/>
      </xdr:nvSpPr>
      <xdr:spPr>
        <a:xfrm>
          <a:off x="8450795" y="915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29221</xdr:rowOff>
    </xdr:from>
    <xdr:to>
      <xdr:col>41</xdr:col>
      <xdr:colOff>101600</xdr:colOff>
      <xdr:row>55</xdr:row>
      <xdr:rowOff>130821</xdr:rowOff>
    </xdr:to>
    <xdr:sp macro="" textlink="">
      <xdr:nvSpPr>
        <xdr:cNvPr id="370" name="楕円 369"/>
        <xdr:cNvSpPr/>
      </xdr:nvSpPr>
      <xdr:spPr>
        <a:xfrm>
          <a:off x="7810500" y="94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147348</xdr:rowOff>
    </xdr:from>
    <xdr:ext cx="599010" cy="259045"/>
    <xdr:sp macro="" textlink="">
      <xdr:nvSpPr>
        <xdr:cNvPr id="371" name="テキスト ボックス 370"/>
        <xdr:cNvSpPr txBox="1"/>
      </xdr:nvSpPr>
      <xdr:spPr>
        <a:xfrm>
          <a:off x="7561795" y="923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166295</xdr:rowOff>
    </xdr:from>
    <xdr:to>
      <xdr:col>36</xdr:col>
      <xdr:colOff>165100</xdr:colOff>
      <xdr:row>52</xdr:row>
      <xdr:rowOff>96445</xdr:rowOff>
    </xdr:to>
    <xdr:sp macro="" textlink="">
      <xdr:nvSpPr>
        <xdr:cNvPr id="372" name="楕円 371"/>
        <xdr:cNvSpPr/>
      </xdr:nvSpPr>
      <xdr:spPr>
        <a:xfrm>
          <a:off x="6921500" y="89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112972</xdr:rowOff>
    </xdr:from>
    <xdr:ext cx="599010" cy="259045"/>
    <xdr:sp macro="" textlink="">
      <xdr:nvSpPr>
        <xdr:cNvPr id="373" name="テキスト ボックス 372"/>
        <xdr:cNvSpPr txBox="1"/>
      </xdr:nvSpPr>
      <xdr:spPr>
        <a:xfrm>
          <a:off x="6672795" y="868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63461</xdr:rowOff>
    </xdr:from>
    <xdr:to>
      <xdr:col>55</xdr:col>
      <xdr:colOff>0</xdr:colOff>
      <xdr:row>77</xdr:row>
      <xdr:rowOff>131009</xdr:rowOff>
    </xdr:to>
    <xdr:cxnSp macro="">
      <xdr:nvCxnSpPr>
        <xdr:cNvPr id="400" name="直線コネクタ 399"/>
        <xdr:cNvCxnSpPr/>
      </xdr:nvCxnSpPr>
      <xdr:spPr>
        <a:xfrm flipV="1">
          <a:off x="9639300" y="13265111"/>
          <a:ext cx="838200" cy="6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72620</xdr:rowOff>
    </xdr:from>
    <xdr:to>
      <xdr:col>50</xdr:col>
      <xdr:colOff>114300</xdr:colOff>
      <xdr:row>77</xdr:row>
      <xdr:rowOff>131009</xdr:rowOff>
    </xdr:to>
    <xdr:cxnSp macro="">
      <xdr:nvCxnSpPr>
        <xdr:cNvPr id="403" name="直線コネクタ 402"/>
        <xdr:cNvCxnSpPr/>
      </xdr:nvCxnSpPr>
      <xdr:spPr>
        <a:xfrm>
          <a:off x="8750300" y="12931370"/>
          <a:ext cx="889000" cy="40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72620</xdr:rowOff>
    </xdr:from>
    <xdr:to>
      <xdr:col>45</xdr:col>
      <xdr:colOff>177800</xdr:colOff>
      <xdr:row>77</xdr:row>
      <xdr:rowOff>56654</xdr:rowOff>
    </xdr:to>
    <xdr:cxnSp macro="">
      <xdr:nvCxnSpPr>
        <xdr:cNvPr id="406" name="直線コネクタ 405"/>
        <xdr:cNvCxnSpPr/>
      </xdr:nvCxnSpPr>
      <xdr:spPr>
        <a:xfrm flipV="1">
          <a:off x="7861300" y="12931370"/>
          <a:ext cx="889000" cy="3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56654</xdr:rowOff>
    </xdr:from>
    <xdr:to>
      <xdr:col>41</xdr:col>
      <xdr:colOff>50800</xdr:colOff>
      <xdr:row>78</xdr:row>
      <xdr:rowOff>17486</xdr:rowOff>
    </xdr:to>
    <xdr:cxnSp macro="">
      <xdr:nvCxnSpPr>
        <xdr:cNvPr id="409" name="直線コネクタ 408"/>
        <xdr:cNvCxnSpPr/>
      </xdr:nvCxnSpPr>
      <xdr:spPr>
        <a:xfrm flipV="1">
          <a:off x="6972300" y="13258304"/>
          <a:ext cx="889000" cy="1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12661</xdr:rowOff>
    </xdr:from>
    <xdr:to>
      <xdr:col>55</xdr:col>
      <xdr:colOff>50800</xdr:colOff>
      <xdr:row>77</xdr:row>
      <xdr:rowOff>114261</xdr:rowOff>
    </xdr:to>
    <xdr:sp macro="" textlink="">
      <xdr:nvSpPr>
        <xdr:cNvPr id="419" name="楕円 418"/>
        <xdr:cNvSpPr/>
      </xdr:nvSpPr>
      <xdr:spPr>
        <a:xfrm>
          <a:off x="10426700" y="1321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35538</xdr:rowOff>
    </xdr:from>
    <xdr:ext cx="534377" cy="259045"/>
    <xdr:sp macro="" textlink="">
      <xdr:nvSpPr>
        <xdr:cNvPr id="420" name="商工費該当値テキスト"/>
        <xdr:cNvSpPr txBox="1"/>
      </xdr:nvSpPr>
      <xdr:spPr>
        <a:xfrm>
          <a:off x="10528300" y="13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80209</xdr:rowOff>
    </xdr:from>
    <xdr:to>
      <xdr:col>50</xdr:col>
      <xdr:colOff>165100</xdr:colOff>
      <xdr:row>78</xdr:row>
      <xdr:rowOff>10359</xdr:rowOff>
    </xdr:to>
    <xdr:sp macro="" textlink="">
      <xdr:nvSpPr>
        <xdr:cNvPr id="421" name="楕円 420"/>
        <xdr:cNvSpPr/>
      </xdr:nvSpPr>
      <xdr:spPr>
        <a:xfrm>
          <a:off x="9588500" y="1328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1486</xdr:rowOff>
    </xdr:from>
    <xdr:ext cx="534377" cy="259045"/>
    <xdr:sp macro="" textlink="">
      <xdr:nvSpPr>
        <xdr:cNvPr id="422" name="テキスト ボックス 421"/>
        <xdr:cNvSpPr txBox="1"/>
      </xdr:nvSpPr>
      <xdr:spPr>
        <a:xfrm>
          <a:off x="9372111" y="1337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21820</xdr:rowOff>
    </xdr:from>
    <xdr:to>
      <xdr:col>46</xdr:col>
      <xdr:colOff>38100</xdr:colOff>
      <xdr:row>75</xdr:row>
      <xdr:rowOff>123420</xdr:rowOff>
    </xdr:to>
    <xdr:sp macro="" textlink="">
      <xdr:nvSpPr>
        <xdr:cNvPr id="423" name="楕円 422"/>
        <xdr:cNvSpPr/>
      </xdr:nvSpPr>
      <xdr:spPr>
        <a:xfrm>
          <a:off x="8699500" y="1288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139947</xdr:rowOff>
    </xdr:from>
    <xdr:ext cx="599010" cy="259045"/>
    <xdr:sp macro="" textlink="">
      <xdr:nvSpPr>
        <xdr:cNvPr id="424" name="テキスト ボックス 423"/>
        <xdr:cNvSpPr txBox="1"/>
      </xdr:nvSpPr>
      <xdr:spPr>
        <a:xfrm>
          <a:off x="8450795" y="1265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5854</xdr:rowOff>
    </xdr:from>
    <xdr:to>
      <xdr:col>41</xdr:col>
      <xdr:colOff>101600</xdr:colOff>
      <xdr:row>77</xdr:row>
      <xdr:rowOff>107454</xdr:rowOff>
    </xdr:to>
    <xdr:sp macro="" textlink="">
      <xdr:nvSpPr>
        <xdr:cNvPr id="425" name="楕円 424"/>
        <xdr:cNvSpPr/>
      </xdr:nvSpPr>
      <xdr:spPr>
        <a:xfrm>
          <a:off x="7810500" y="1320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123981</xdr:rowOff>
    </xdr:from>
    <xdr:ext cx="534377" cy="259045"/>
    <xdr:sp macro="" textlink="">
      <xdr:nvSpPr>
        <xdr:cNvPr id="426" name="テキスト ボックス 425"/>
        <xdr:cNvSpPr txBox="1"/>
      </xdr:nvSpPr>
      <xdr:spPr>
        <a:xfrm>
          <a:off x="7594111" y="1298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138136</xdr:rowOff>
    </xdr:from>
    <xdr:to>
      <xdr:col>36</xdr:col>
      <xdr:colOff>165100</xdr:colOff>
      <xdr:row>78</xdr:row>
      <xdr:rowOff>68286</xdr:rowOff>
    </xdr:to>
    <xdr:sp macro="" textlink="">
      <xdr:nvSpPr>
        <xdr:cNvPr id="427" name="楕円 426"/>
        <xdr:cNvSpPr/>
      </xdr:nvSpPr>
      <xdr:spPr>
        <a:xfrm>
          <a:off x="6921500" y="133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59413</xdr:rowOff>
    </xdr:from>
    <xdr:ext cx="534377" cy="259045"/>
    <xdr:sp macro="" textlink="">
      <xdr:nvSpPr>
        <xdr:cNvPr id="428" name="テキスト ボックス 427"/>
        <xdr:cNvSpPr txBox="1"/>
      </xdr:nvSpPr>
      <xdr:spPr>
        <a:xfrm>
          <a:off x="6705111" y="134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117458</xdr:rowOff>
    </xdr:from>
    <xdr:to>
      <xdr:col>55</xdr:col>
      <xdr:colOff>0</xdr:colOff>
      <xdr:row>94</xdr:row>
      <xdr:rowOff>122610</xdr:rowOff>
    </xdr:to>
    <xdr:cxnSp macro="">
      <xdr:nvCxnSpPr>
        <xdr:cNvPr id="455" name="直線コネクタ 454"/>
        <xdr:cNvCxnSpPr/>
      </xdr:nvCxnSpPr>
      <xdr:spPr>
        <a:xfrm flipV="1">
          <a:off x="9639300" y="16062308"/>
          <a:ext cx="838200" cy="17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87643</xdr:rowOff>
    </xdr:from>
    <xdr:to>
      <xdr:col>50</xdr:col>
      <xdr:colOff>114300</xdr:colOff>
      <xdr:row>94</xdr:row>
      <xdr:rowOff>122610</xdr:rowOff>
    </xdr:to>
    <xdr:cxnSp macro="">
      <xdr:nvCxnSpPr>
        <xdr:cNvPr id="458" name="直線コネクタ 457"/>
        <xdr:cNvCxnSpPr/>
      </xdr:nvCxnSpPr>
      <xdr:spPr>
        <a:xfrm>
          <a:off x="8750300" y="16203943"/>
          <a:ext cx="889000" cy="3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87643</xdr:rowOff>
    </xdr:from>
    <xdr:to>
      <xdr:col>45</xdr:col>
      <xdr:colOff>177800</xdr:colOff>
      <xdr:row>95</xdr:row>
      <xdr:rowOff>14176</xdr:rowOff>
    </xdr:to>
    <xdr:cxnSp macro="">
      <xdr:nvCxnSpPr>
        <xdr:cNvPr id="461" name="直線コネクタ 460"/>
        <xdr:cNvCxnSpPr/>
      </xdr:nvCxnSpPr>
      <xdr:spPr>
        <a:xfrm flipV="1">
          <a:off x="7861300" y="16203943"/>
          <a:ext cx="889000" cy="9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14176</xdr:rowOff>
    </xdr:from>
    <xdr:to>
      <xdr:col>41</xdr:col>
      <xdr:colOff>50800</xdr:colOff>
      <xdr:row>95</xdr:row>
      <xdr:rowOff>15867</xdr:rowOff>
    </xdr:to>
    <xdr:cxnSp macro="">
      <xdr:nvCxnSpPr>
        <xdr:cNvPr id="464" name="直線コネクタ 463"/>
        <xdr:cNvCxnSpPr/>
      </xdr:nvCxnSpPr>
      <xdr:spPr>
        <a:xfrm flipV="1">
          <a:off x="6972300" y="16301926"/>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66658</xdr:rowOff>
    </xdr:from>
    <xdr:to>
      <xdr:col>55</xdr:col>
      <xdr:colOff>50800</xdr:colOff>
      <xdr:row>93</xdr:row>
      <xdr:rowOff>168258</xdr:rowOff>
    </xdr:to>
    <xdr:sp macro="" textlink="">
      <xdr:nvSpPr>
        <xdr:cNvPr id="474" name="楕円 473"/>
        <xdr:cNvSpPr/>
      </xdr:nvSpPr>
      <xdr:spPr>
        <a:xfrm>
          <a:off x="10426700" y="1601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89535</xdr:rowOff>
    </xdr:from>
    <xdr:ext cx="599010" cy="259045"/>
    <xdr:sp macro="" textlink="">
      <xdr:nvSpPr>
        <xdr:cNvPr id="475" name="土木費該当値テキスト"/>
        <xdr:cNvSpPr txBox="1"/>
      </xdr:nvSpPr>
      <xdr:spPr>
        <a:xfrm>
          <a:off x="10528300" y="158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71810</xdr:rowOff>
    </xdr:from>
    <xdr:to>
      <xdr:col>50</xdr:col>
      <xdr:colOff>165100</xdr:colOff>
      <xdr:row>95</xdr:row>
      <xdr:rowOff>1960</xdr:rowOff>
    </xdr:to>
    <xdr:sp macro="" textlink="">
      <xdr:nvSpPr>
        <xdr:cNvPr id="476" name="楕円 475"/>
        <xdr:cNvSpPr/>
      </xdr:nvSpPr>
      <xdr:spPr>
        <a:xfrm>
          <a:off x="9588500" y="161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18487</xdr:rowOff>
    </xdr:from>
    <xdr:ext cx="599010" cy="259045"/>
    <xdr:sp macro="" textlink="">
      <xdr:nvSpPr>
        <xdr:cNvPr id="477" name="テキスト ボックス 476"/>
        <xdr:cNvSpPr txBox="1"/>
      </xdr:nvSpPr>
      <xdr:spPr>
        <a:xfrm>
          <a:off x="9339795" y="1596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36843</xdr:rowOff>
    </xdr:from>
    <xdr:to>
      <xdr:col>46</xdr:col>
      <xdr:colOff>38100</xdr:colOff>
      <xdr:row>94</xdr:row>
      <xdr:rowOff>138443</xdr:rowOff>
    </xdr:to>
    <xdr:sp macro="" textlink="">
      <xdr:nvSpPr>
        <xdr:cNvPr id="478" name="楕円 477"/>
        <xdr:cNvSpPr/>
      </xdr:nvSpPr>
      <xdr:spPr>
        <a:xfrm>
          <a:off x="8699500" y="161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154970</xdr:rowOff>
    </xdr:from>
    <xdr:ext cx="599010" cy="259045"/>
    <xdr:sp macro="" textlink="">
      <xdr:nvSpPr>
        <xdr:cNvPr id="479" name="テキスト ボックス 478"/>
        <xdr:cNvSpPr txBox="1"/>
      </xdr:nvSpPr>
      <xdr:spPr>
        <a:xfrm>
          <a:off x="8450795" y="1592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134826</xdr:rowOff>
    </xdr:from>
    <xdr:to>
      <xdr:col>41</xdr:col>
      <xdr:colOff>101600</xdr:colOff>
      <xdr:row>95</xdr:row>
      <xdr:rowOff>64976</xdr:rowOff>
    </xdr:to>
    <xdr:sp macro="" textlink="">
      <xdr:nvSpPr>
        <xdr:cNvPr id="480" name="楕円 479"/>
        <xdr:cNvSpPr/>
      </xdr:nvSpPr>
      <xdr:spPr>
        <a:xfrm>
          <a:off x="7810500" y="1625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81503</xdr:rowOff>
    </xdr:from>
    <xdr:ext cx="599010" cy="259045"/>
    <xdr:sp macro="" textlink="">
      <xdr:nvSpPr>
        <xdr:cNvPr id="481" name="テキスト ボックス 480"/>
        <xdr:cNvSpPr txBox="1"/>
      </xdr:nvSpPr>
      <xdr:spPr>
        <a:xfrm>
          <a:off x="7561795" y="1602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136517</xdr:rowOff>
    </xdr:from>
    <xdr:to>
      <xdr:col>36</xdr:col>
      <xdr:colOff>165100</xdr:colOff>
      <xdr:row>95</xdr:row>
      <xdr:rowOff>66667</xdr:rowOff>
    </xdr:to>
    <xdr:sp macro="" textlink="">
      <xdr:nvSpPr>
        <xdr:cNvPr id="482" name="楕円 481"/>
        <xdr:cNvSpPr/>
      </xdr:nvSpPr>
      <xdr:spPr>
        <a:xfrm>
          <a:off x="6921500" y="1625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83194</xdr:rowOff>
    </xdr:from>
    <xdr:ext cx="599010" cy="259045"/>
    <xdr:sp macro="" textlink="">
      <xdr:nvSpPr>
        <xdr:cNvPr id="483" name="テキスト ボックス 482"/>
        <xdr:cNvSpPr txBox="1"/>
      </xdr:nvSpPr>
      <xdr:spPr>
        <a:xfrm>
          <a:off x="6672795" y="1602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41467</xdr:rowOff>
    </xdr:from>
    <xdr:to>
      <xdr:col>85</xdr:col>
      <xdr:colOff>127000</xdr:colOff>
      <xdr:row>36</xdr:row>
      <xdr:rowOff>52571</xdr:rowOff>
    </xdr:to>
    <xdr:cxnSp macro="">
      <xdr:nvCxnSpPr>
        <xdr:cNvPr id="515" name="直線コネクタ 514"/>
        <xdr:cNvCxnSpPr/>
      </xdr:nvCxnSpPr>
      <xdr:spPr>
        <a:xfrm flipV="1">
          <a:off x="15481300" y="5870767"/>
          <a:ext cx="838200" cy="35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52571</xdr:rowOff>
    </xdr:from>
    <xdr:to>
      <xdr:col>81</xdr:col>
      <xdr:colOff>50800</xdr:colOff>
      <xdr:row>36</xdr:row>
      <xdr:rowOff>113983</xdr:rowOff>
    </xdr:to>
    <xdr:cxnSp macro="">
      <xdr:nvCxnSpPr>
        <xdr:cNvPr id="518" name="直線コネクタ 517"/>
        <xdr:cNvCxnSpPr/>
      </xdr:nvCxnSpPr>
      <xdr:spPr>
        <a:xfrm flipV="1">
          <a:off x="14592300" y="6224771"/>
          <a:ext cx="889000" cy="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76214</xdr:rowOff>
    </xdr:from>
    <xdr:to>
      <xdr:col>76</xdr:col>
      <xdr:colOff>114300</xdr:colOff>
      <xdr:row>36</xdr:row>
      <xdr:rowOff>113983</xdr:rowOff>
    </xdr:to>
    <xdr:cxnSp macro="">
      <xdr:nvCxnSpPr>
        <xdr:cNvPr id="521" name="直線コネクタ 520"/>
        <xdr:cNvCxnSpPr/>
      </xdr:nvCxnSpPr>
      <xdr:spPr>
        <a:xfrm>
          <a:off x="13703300" y="6248414"/>
          <a:ext cx="889000" cy="3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76214</xdr:rowOff>
    </xdr:from>
    <xdr:to>
      <xdr:col>71</xdr:col>
      <xdr:colOff>177800</xdr:colOff>
      <xdr:row>36</xdr:row>
      <xdr:rowOff>102553</xdr:rowOff>
    </xdr:to>
    <xdr:cxnSp macro="">
      <xdr:nvCxnSpPr>
        <xdr:cNvPr id="524" name="直線コネクタ 523"/>
        <xdr:cNvCxnSpPr/>
      </xdr:nvCxnSpPr>
      <xdr:spPr>
        <a:xfrm flipV="1">
          <a:off x="12814300" y="6248414"/>
          <a:ext cx="8890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162117</xdr:rowOff>
    </xdr:from>
    <xdr:to>
      <xdr:col>85</xdr:col>
      <xdr:colOff>177800</xdr:colOff>
      <xdr:row>34</xdr:row>
      <xdr:rowOff>92267</xdr:rowOff>
    </xdr:to>
    <xdr:sp macro="" textlink="">
      <xdr:nvSpPr>
        <xdr:cNvPr id="534" name="楕円 533"/>
        <xdr:cNvSpPr/>
      </xdr:nvSpPr>
      <xdr:spPr>
        <a:xfrm>
          <a:off x="16268700" y="581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13544</xdr:rowOff>
    </xdr:from>
    <xdr:ext cx="534377" cy="259045"/>
    <xdr:sp macro="" textlink="">
      <xdr:nvSpPr>
        <xdr:cNvPr id="535" name="消防費該当値テキスト"/>
        <xdr:cNvSpPr txBox="1"/>
      </xdr:nvSpPr>
      <xdr:spPr>
        <a:xfrm>
          <a:off x="16370300" y="567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1771</xdr:rowOff>
    </xdr:from>
    <xdr:to>
      <xdr:col>81</xdr:col>
      <xdr:colOff>101600</xdr:colOff>
      <xdr:row>36</xdr:row>
      <xdr:rowOff>103371</xdr:rowOff>
    </xdr:to>
    <xdr:sp macro="" textlink="">
      <xdr:nvSpPr>
        <xdr:cNvPr id="536" name="楕円 535"/>
        <xdr:cNvSpPr/>
      </xdr:nvSpPr>
      <xdr:spPr>
        <a:xfrm>
          <a:off x="15430500" y="61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119898</xdr:rowOff>
    </xdr:from>
    <xdr:ext cx="534377" cy="259045"/>
    <xdr:sp macro="" textlink="">
      <xdr:nvSpPr>
        <xdr:cNvPr id="537" name="テキスト ボックス 536"/>
        <xdr:cNvSpPr txBox="1"/>
      </xdr:nvSpPr>
      <xdr:spPr>
        <a:xfrm>
          <a:off x="15214111" y="59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63183</xdr:rowOff>
    </xdr:from>
    <xdr:to>
      <xdr:col>76</xdr:col>
      <xdr:colOff>165100</xdr:colOff>
      <xdr:row>36</xdr:row>
      <xdr:rowOff>164783</xdr:rowOff>
    </xdr:to>
    <xdr:sp macro="" textlink="">
      <xdr:nvSpPr>
        <xdr:cNvPr id="538" name="楕円 537"/>
        <xdr:cNvSpPr/>
      </xdr:nvSpPr>
      <xdr:spPr>
        <a:xfrm>
          <a:off x="14541500" y="62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9860</xdr:rowOff>
    </xdr:from>
    <xdr:ext cx="534377" cy="259045"/>
    <xdr:sp macro="" textlink="">
      <xdr:nvSpPr>
        <xdr:cNvPr id="539" name="テキスト ボックス 538"/>
        <xdr:cNvSpPr txBox="1"/>
      </xdr:nvSpPr>
      <xdr:spPr>
        <a:xfrm>
          <a:off x="14325111" y="60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25414</xdr:rowOff>
    </xdr:from>
    <xdr:to>
      <xdr:col>72</xdr:col>
      <xdr:colOff>38100</xdr:colOff>
      <xdr:row>36</xdr:row>
      <xdr:rowOff>127014</xdr:rowOff>
    </xdr:to>
    <xdr:sp macro="" textlink="">
      <xdr:nvSpPr>
        <xdr:cNvPr id="540" name="楕円 539"/>
        <xdr:cNvSpPr/>
      </xdr:nvSpPr>
      <xdr:spPr>
        <a:xfrm>
          <a:off x="13652500" y="61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143541</xdr:rowOff>
    </xdr:from>
    <xdr:ext cx="534377" cy="259045"/>
    <xdr:sp macro="" textlink="">
      <xdr:nvSpPr>
        <xdr:cNvPr id="541" name="テキスト ボックス 540"/>
        <xdr:cNvSpPr txBox="1"/>
      </xdr:nvSpPr>
      <xdr:spPr>
        <a:xfrm>
          <a:off x="13436111" y="597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51753</xdr:rowOff>
    </xdr:from>
    <xdr:to>
      <xdr:col>67</xdr:col>
      <xdr:colOff>101600</xdr:colOff>
      <xdr:row>36</xdr:row>
      <xdr:rowOff>153353</xdr:rowOff>
    </xdr:to>
    <xdr:sp macro="" textlink="">
      <xdr:nvSpPr>
        <xdr:cNvPr id="542" name="楕円 541"/>
        <xdr:cNvSpPr/>
      </xdr:nvSpPr>
      <xdr:spPr>
        <a:xfrm>
          <a:off x="12763500" y="62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169880</xdr:rowOff>
    </xdr:from>
    <xdr:ext cx="534377" cy="259045"/>
    <xdr:sp macro="" textlink="">
      <xdr:nvSpPr>
        <xdr:cNvPr id="543" name="テキスト ボックス 542"/>
        <xdr:cNvSpPr txBox="1"/>
      </xdr:nvSpPr>
      <xdr:spPr>
        <a:xfrm>
          <a:off x="12547111" y="59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106671</xdr:rowOff>
    </xdr:from>
    <xdr:to>
      <xdr:col>85</xdr:col>
      <xdr:colOff>127000</xdr:colOff>
      <xdr:row>55</xdr:row>
      <xdr:rowOff>137387</xdr:rowOff>
    </xdr:to>
    <xdr:cxnSp macro="">
      <xdr:nvCxnSpPr>
        <xdr:cNvPr id="572" name="直線コネクタ 571"/>
        <xdr:cNvCxnSpPr/>
      </xdr:nvCxnSpPr>
      <xdr:spPr>
        <a:xfrm>
          <a:off x="15481300" y="9536421"/>
          <a:ext cx="838200" cy="3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106671</xdr:rowOff>
    </xdr:from>
    <xdr:to>
      <xdr:col>81</xdr:col>
      <xdr:colOff>50800</xdr:colOff>
      <xdr:row>56</xdr:row>
      <xdr:rowOff>39443</xdr:rowOff>
    </xdr:to>
    <xdr:cxnSp macro="">
      <xdr:nvCxnSpPr>
        <xdr:cNvPr id="575" name="直線コネクタ 574"/>
        <xdr:cNvCxnSpPr/>
      </xdr:nvCxnSpPr>
      <xdr:spPr>
        <a:xfrm flipV="1">
          <a:off x="14592300" y="9536421"/>
          <a:ext cx="889000" cy="10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29115</xdr:rowOff>
    </xdr:from>
    <xdr:to>
      <xdr:col>76</xdr:col>
      <xdr:colOff>114300</xdr:colOff>
      <xdr:row>56</xdr:row>
      <xdr:rowOff>39443</xdr:rowOff>
    </xdr:to>
    <xdr:cxnSp macro="">
      <xdr:nvCxnSpPr>
        <xdr:cNvPr id="578" name="直線コネクタ 577"/>
        <xdr:cNvCxnSpPr/>
      </xdr:nvCxnSpPr>
      <xdr:spPr>
        <a:xfrm>
          <a:off x="13703300" y="9630315"/>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29115</xdr:rowOff>
    </xdr:from>
    <xdr:to>
      <xdr:col>71</xdr:col>
      <xdr:colOff>177800</xdr:colOff>
      <xdr:row>56</xdr:row>
      <xdr:rowOff>85792</xdr:rowOff>
    </xdr:to>
    <xdr:cxnSp macro="">
      <xdr:nvCxnSpPr>
        <xdr:cNvPr id="581" name="直線コネクタ 580"/>
        <xdr:cNvCxnSpPr/>
      </xdr:nvCxnSpPr>
      <xdr:spPr>
        <a:xfrm flipV="1">
          <a:off x="12814300" y="9630315"/>
          <a:ext cx="889000" cy="5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86587</xdr:rowOff>
    </xdr:from>
    <xdr:to>
      <xdr:col>85</xdr:col>
      <xdr:colOff>177800</xdr:colOff>
      <xdr:row>56</xdr:row>
      <xdr:rowOff>16737</xdr:rowOff>
    </xdr:to>
    <xdr:sp macro="" textlink="">
      <xdr:nvSpPr>
        <xdr:cNvPr id="591" name="楕円 590"/>
        <xdr:cNvSpPr/>
      </xdr:nvSpPr>
      <xdr:spPr>
        <a:xfrm>
          <a:off x="16268700" y="95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109464</xdr:rowOff>
    </xdr:from>
    <xdr:ext cx="599010" cy="259045"/>
    <xdr:sp macro="" textlink="">
      <xdr:nvSpPr>
        <xdr:cNvPr id="592" name="教育費該当値テキスト"/>
        <xdr:cNvSpPr txBox="1"/>
      </xdr:nvSpPr>
      <xdr:spPr>
        <a:xfrm>
          <a:off x="16370300" y="936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55871</xdr:rowOff>
    </xdr:from>
    <xdr:to>
      <xdr:col>81</xdr:col>
      <xdr:colOff>101600</xdr:colOff>
      <xdr:row>55</xdr:row>
      <xdr:rowOff>157471</xdr:rowOff>
    </xdr:to>
    <xdr:sp macro="" textlink="">
      <xdr:nvSpPr>
        <xdr:cNvPr id="593" name="楕円 592"/>
        <xdr:cNvSpPr/>
      </xdr:nvSpPr>
      <xdr:spPr>
        <a:xfrm>
          <a:off x="15430500" y="948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2548</xdr:rowOff>
    </xdr:from>
    <xdr:ext cx="599010" cy="259045"/>
    <xdr:sp macro="" textlink="">
      <xdr:nvSpPr>
        <xdr:cNvPr id="594" name="テキスト ボックス 593"/>
        <xdr:cNvSpPr txBox="1"/>
      </xdr:nvSpPr>
      <xdr:spPr>
        <a:xfrm>
          <a:off x="15181795" y="926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160093</xdr:rowOff>
    </xdr:from>
    <xdr:to>
      <xdr:col>76</xdr:col>
      <xdr:colOff>165100</xdr:colOff>
      <xdr:row>56</xdr:row>
      <xdr:rowOff>90243</xdr:rowOff>
    </xdr:to>
    <xdr:sp macro="" textlink="">
      <xdr:nvSpPr>
        <xdr:cNvPr id="595" name="楕円 594"/>
        <xdr:cNvSpPr/>
      </xdr:nvSpPr>
      <xdr:spPr>
        <a:xfrm>
          <a:off x="14541500" y="958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106770</xdr:rowOff>
    </xdr:from>
    <xdr:ext cx="599010" cy="259045"/>
    <xdr:sp macro="" textlink="">
      <xdr:nvSpPr>
        <xdr:cNvPr id="596" name="テキスト ボックス 595"/>
        <xdr:cNvSpPr txBox="1"/>
      </xdr:nvSpPr>
      <xdr:spPr>
        <a:xfrm>
          <a:off x="14292795" y="936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149765</xdr:rowOff>
    </xdr:from>
    <xdr:to>
      <xdr:col>72</xdr:col>
      <xdr:colOff>38100</xdr:colOff>
      <xdr:row>56</xdr:row>
      <xdr:rowOff>79915</xdr:rowOff>
    </xdr:to>
    <xdr:sp macro="" textlink="">
      <xdr:nvSpPr>
        <xdr:cNvPr id="597" name="楕円 596"/>
        <xdr:cNvSpPr/>
      </xdr:nvSpPr>
      <xdr:spPr>
        <a:xfrm>
          <a:off x="13652500" y="95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96442</xdr:rowOff>
    </xdr:from>
    <xdr:ext cx="599010" cy="259045"/>
    <xdr:sp macro="" textlink="">
      <xdr:nvSpPr>
        <xdr:cNvPr id="598" name="テキスト ボックス 597"/>
        <xdr:cNvSpPr txBox="1"/>
      </xdr:nvSpPr>
      <xdr:spPr>
        <a:xfrm>
          <a:off x="13403795" y="935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34992</xdr:rowOff>
    </xdr:from>
    <xdr:to>
      <xdr:col>67</xdr:col>
      <xdr:colOff>101600</xdr:colOff>
      <xdr:row>56</xdr:row>
      <xdr:rowOff>136592</xdr:rowOff>
    </xdr:to>
    <xdr:sp macro="" textlink="">
      <xdr:nvSpPr>
        <xdr:cNvPr id="599" name="楕円 598"/>
        <xdr:cNvSpPr/>
      </xdr:nvSpPr>
      <xdr:spPr>
        <a:xfrm>
          <a:off x="12763500" y="963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153119</xdr:rowOff>
    </xdr:from>
    <xdr:ext cx="599010" cy="259045"/>
    <xdr:sp macro="" textlink="">
      <xdr:nvSpPr>
        <xdr:cNvPr id="600" name="テキスト ボックス 599"/>
        <xdr:cNvSpPr txBox="1"/>
      </xdr:nvSpPr>
      <xdr:spPr>
        <a:xfrm>
          <a:off x="12514795" y="941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72095</xdr:rowOff>
    </xdr:from>
    <xdr:to>
      <xdr:col>85</xdr:col>
      <xdr:colOff>127000</xdr:colOff>
      <xdr:row>95</xdr:row>
      <xdr:rowOff>115399</xdr:rowOff>
    </xdr:to>
    <xdr:cxnSp macro="">
      <xdr:nvCxnSpPr>
        <xdr:cNvPr id="686" name="直線コネクタ 685"/>
        <xdr:cNvCxnSpPr/>
      </xdr:nvCxnSpPr>
      <xdr:spPr>
        <a:xfrm flipV="1">
          <a:off x="15481300" y="16359845"/>
          <a:ext cx="8382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115399</xdr:rowOff>
    </xdr:from>
    <xdr:to>
      <xdr:col>81</xdr:col>
      <xdr:colOff>50800</xdr:colOff>
      <xdr:row>95</xdr:row>
      <xdr:rowOff>128350</xdr:rowOff>
    </xdr:to>
    <xdr:cxnSp macro="">
      <xdr:nvCxnSpPr>
        <xdr:cNvPr id="689" name="直線コネクタ 688"/>
        <xdr:cNvCxnSpPr/>
      </xdr:nvCxnSpPr>
      <xdr:spPr>
        <a:xfrm flipV="1">
          <a:off x="14592300" y="16403149"/>
          <a:ext cx="889000" cy="1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128350</xdr:rowOff>
    </xdr:from>
    <xdr:to>
      <xdr:col>76</xdr:col>
      <xdr:colOff>114300</xdr:colOff>
      <xdr:row>95</xdr:row>
      <xdr:rowOff>143624</xdr:rowOff>
    </xdr:to>
    <xdr:cxnSp macro="">
      <xdr:nvCxnSpPr>
        <xdr:cNvPr id="692" name="直線コネクタ 691"/>
        <xdr:cNvCxnSpPr/>
      </xdr:nvCxnSpPr>
      <xdr:spPr>
        <a:xfrm flipV="1">
          <a:off x="13703300" y="16416100"/>
          <a:ext cx="889000" cy="1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143624</xdr:rowOff>
    </xdr:from>
    <xdr:to>
      <xdr:col>71</xdr:col>
      <xdr:colOff>177800</xdr:colOff>
      <xdr:row>96</xdr:row>
      <xdr:rowOff>43266</xdr:rowOff>
    </xdr:to>
    <xdr:cxnSp macro="">
      <xdr:nvCxnSpPr>
        <xdr:cNvPr id="695" name="直線コネクタ 694"/>
        <xdr:cNvCxnSpPr/>
      </xdr:nvCxnSpPr>
      <xdr:spPr>
        <a:xfrm flipV="1">
          <a:off x="12814300" y="16431374"/>
          <a:ext cx="889000" cy="7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21295</xdr:rowOff>
    </xdr:from>
    <xdr:to>
      <xdr:col>85</xdr:col>
      <xdr:colOff>177800</xdr:colOff>
      <xdr:row>95</xdr:row>
      <xdr:rowOff>122895</xdr:rowOff>
    </xdr:to>
    <xdr:sp macro="" textlink="">
      <xdr:nvSpPr>
        <xdr:cNvPr id="705" name="楕円 704"/>
        <xdr:cNvSpPr/>
      </xdr:nvSpPr>
      <xdr:spPr>
        <a:xfrm>
          <a:off x="16268700" y="163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44172</xdr:rowOff>
    </xdr:from>
    <xdr:ext cx="599010" cy="259045"/>
    <xdr:sp macro="" textlink="">
      <xdr:nvSpPr>
        <xdr:cNvPr id="706" name="公債費該当値テキスト"/>
        <xdr:cNvSpPr txBox="1"/>
      </xdr:nvSpPr>
      <xdr:spPr>
        <a:xfrm>
          <a:off x="16370300" y="1616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64599</xdr:rowOff>
    </xdr:from>
    <xdr:to>
      <xdr:col>81</xdr:col>
      <xdr:colOff>101600</xdr:colOff>
      <xdr:row>95</xdr:row>
      <xdr:rowOff>166199</xdr:rowOff>
    </xdr:to>
    <xdr:sp macro="" textlink="">
      <xdr:nvSpPr>
        <xdr:cNvPr id="707" name="楕円 706"/>
        <xdr:cNvSpPr/>
      </xdr:nvSpPr>
      <xdr:spPr>
        <a:xfrm>
          <a:off x="15430500" y="163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11276</xdr:rowOff>
    </xdr:from>
    <xdr:ext cx="599010" cy="259045"/>
    <xdr:sp macro="" textlink="">
      <xdr:nvSpPr>
        <xdr:cNvPr id="708" name="テキスト ボックス 707"/>
        <xdr:cNvSpPr txBox="1"/>
      </xdr:nvSpPr>
      <xdr:spPr>
        <a:xfrm>
          <a:off x="15181795" y="1612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77550</xdr:rowOff>
    </xdr:from>
    <xdr:to>
      <xdr:col>76</xdr:col>
      <xdr:colOff>165100</xdr:colOff>
      <xdr:row>96</xdr:row>
      <xdr:rowOff>7700</xdr:rowOff>
    </xdr:to>
    <xdr:sp macro="" textlink="">
      <xdr:nvSpPr>
        <xdr:cNvPr id="709" name="楕円 708"/>
        <xdr:cNvSpPr/>
      </xdr:nvSpPr>
      <xdr:spPr>
        <a:xfrm>
          <a:off x="14541500" y="163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24227</xdr:rowOff>
    </xdr:from>
    <xdr:ext cx="599010" cy="259045"/>
    <xdr:sp macro="" textlink="">
      <xdr:nvSpPr>
        <xdr:cNvPr id="710" name="テキスト ボックス 709"/>
        <xdr:cNvSpPr txBox="1"/>
      </xdr:nvSpPr>
      <xdr:spPr>
        <a:xfrm>
          <a:off x="14292795" y="1614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92824</xdr:rowOff>
    </xdr:from>
    <xdr:to>
      <xdr:col>72</xdr:col>
      <xdr:colOff>38100</xdr:colOff>
      <xdr:row>96</xdr:row>
      <xdr:rowOff>22974</xdr:rowOff>
    </xdr:to>
    <xdr:sp macro="" textlink="">
      <xdr:nvSpPr>
        <xdr:cNvPr id="711" name="楕円 710"/>
        <xdr:cNvSpPr/>
      </xdr:nvSpPr>
      <xdr:spPr>
        <a:xfrm>
          <a:off x="13652500" y="163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39501</xdr:rowOff>
    </xdr:from>
    <xdr:ext cx="599010" cy="259045"/>
    <xdr:sp macro="" textlink="">
      <xdr:nvSpPr>
        <xdr:cNvPr id="712" name="テキスト ボックス 711"/>
        <xdr:cNvSpPr txBox="1"/>
      </xdr:nvSpPr>
      <xdr:spPr>
        <a:xfrm>
          <a:off x="13403795" y="1615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163916</xdr:rowOff>
    </xdr:from>
    <xdr:to>
      <xdr:col>67</xdr:col>
      <xdr:colOff>101600</xdr:colOff>
      <xdr:row>96</xdr:row>
      <xdr:rowOff>94066</xdr:rowOff>
    </xdr:to>
    <xdr:sp macro="" textlink="">
      <xdr:nvSpPr>
        <xdr:cNvPr id="713" name="楕円 712"/>
        <xdr:cNvSpPr/>
      </xdr:nvSpPr>
      <xdr:spPr>
        <a:xfrm>
          <a:off x="12763500" y="164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110593</xdr:rowOff>
    </xdr:from>
    <xdr:ext cx="599010" cy="259045"/>
    <xdr:sp macro="" textlink="">
      <xdr:nvSpPr>
        <xdr:cNvPr id="714" name="テキスト ボックス 713"/>
        <xdr:cNvSpPr txBox="1"/>
      </xdr:nvSpPr>
      <xdr:spPr>
        <a:xfrm>
          <a:off x="12514795" y="1622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138329</xdr:rowOff>
    </xdr:from>
    <xdr:to>
      <xdr:col>102</xdr:col>
      <xdr:colOff>114300</xdr:colOff>
      <xdr:row>38</xdr:row>
      <xdr:rowOff>139700</xdr:rowOff>
    </xdr:to>
    <xdr:cxnSp macro="">
      <xdr:nvCxnSpPr>
        <xdr:cNvPr id="750" name="直線コネクタ 749"/>
        <xdr:cNvCxnSpPr/>
      </xdr:nvCxnSpPr>
      <xdr:spPr>
        <a:xfrm>
          <a:off x="18656300" y="66534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87529</xdr:rowOff>
    </xdr:from>
    <xdr:to>
      <xdr:col>98</xdr:col>
      <xdr:colOff>38100</xdr:colOff>
      <xdr:row>39</xdr:row>
      <xdr:rowOff>17679</xdr:rowOff>
    </xdr:to>
    <xdr:sp macro="" textlink="">
      <xdr:nvSpPr>
        <xdr:cNvPr id="768" name="楕円 767"/>
        <xdr:cNvSpPr/>
      </xdr:nvSpPr>
      <xdr:spPr>
        <a:xfrm>
          <a:off x="18605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8806</xdr:rowOff>
    </xdr:from>
    <xdr:ext cx="313932" cy="259045"/>
    <xdr:sp macro="" textlink="">
      <xdr:nvSpPr>
        <xdr:cNvPr id="769" name="テキスト ボックス 768"/>
        <xdr:cNvSpPr txBox="1"/>
      </xdr:nvSpPr>
      <xdr:spPr>
        <a:xfrm>
          <a:off x="18499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衛生費が類似団体に比べ多額となっているのは、病院会計</a:t>
          </a:r>
          <a:r>
            <a:rPr kumimoji="1" lang="ja-JP" altLang="en-US" sz="1100">
              <a:solidFill>
                <a:schemeClr val="dk1"/>
              </a:solidFill>
              <a:effectLst/>
              <a:latin typeface="+mn-lt"/>
              <a:ea typeface="+mn-ea"/>
              <a:cs typeface="+mn-cs"/>
            </a:rPr>
            <a:t>及び簡易水道会計</a:t>
          </a:r>
          <a:r>
            <a:rPr kumimoji="1" lang="ja-JP" altLang="ja-JP" sz="1100">
              <a:solidFill>
                <a:schemeClr val="dk1"/>
              </a:solidFill>
              <a:effectLst/>
              <a:latin typeface="+mn-lt"/>
              <a:ea typeface="+mn-ea"/>
              <a:cs typeface="+mn-cs"/>
            </a:rPr>
            <a:t>への繰出金が増加している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である。今後も引き続き自主財源の確保等、</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会計の経営改善に向けた取り組みを求めていく。</a:t>
          </a:r>
          <a:endParaRPr lang="ja-JP" altLang="ja-JP" sz="1400">
            <a:effectLst/>
          </a:endParaRPr>
        </a:p>
        <a:p>
          <a:r>
            <a:rPr kumimoji="1" lang="ja-JP" altLang="ja-JP" sz="1100">
              <a:solidFill>
                <a:schemeClr val="dk1"/>
              </a:solidFill>
              <a:effectLst/>
              <a:latin typeface="+mn-lt"/>
              <a:ea typeface="+mn-ea"/>
              <a:cs typeface="+mn-cs"/>
            </a:rPr>
            <a:t>土木費が類似団体に比べ多額となっているのは、行政面積が広大であるため道路整備費や除雪経費が嵩んでいることが大きな要因となっている。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消防費は概ね類似団体と同水準で推移してきたが、令和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年度は消防車両の整備や消防署防水工事の実施により、大幅に上昇している。今後防災無線の整備や消防署の指令装置の更新などを予定しており、当面この傾向は続くものと思われる。</a:t>
          </a:r>
          <a:endParaRPr lang="ja-JP" altLang="ja-JP" sz="1400">
            <a:effectLst/>
          </a:endParaRPr>
        </a:p>
        <a:p>
          <a:r>
            <a:rPr kumimoji="1" lang="ja-JP" altLang="ja-JP" sz="1100">
              <a:solidFill>
                <a:schemeClr val="dk1"/>
              </a:solidFill>
              <a:effectLst/>
              <a:latin typeface="+mn-lt"/>
              <a:ea typeface="+mn-ea"/>
              <a:cs typeface="+mn-cs"/>
            </a:rPr>
            <a:t>教育費が類似団体に比べ多額となっているのは、高校存置対策や認定子ども園に係る費用が大きな要因となっている。</a:t>
          </a:r>
          <a:endParaRPr lang="ja-JP" altLang="ja-JP" sz="1400">
            <a:effectLst/>
          </a:endParaRPr>
        </a:p>
        <a:p>
          <a:r>
            <a:rPr kumimoji="1" lang="ja-JP" altLang="ja-JP" sz="1100">
              <a:solidFill>
                <a:schemeClr val="dk1"/>
              </a:solidFill>
              <a:effectLst/>
              <a:latin typeface="+mn-lt"/>
              <a:ea typeface="+mn-ea"/>
              <a:cs typeface="+mn-cs"/>
            </a:rPr>
            <a:t>庁舎耐震改修事業など近年の大型事業の</a:t>
          </a:r>
          <a:r>
            <a:rPr kumimoji="1" lang="ja-JP" altLang="en-US" sz="1100">
              <a:solidFill>
                <a:schemeClr val="dk1"/>
              </a:solidFill>
              <a:effectLst/>
              <a:latin typeface="+mn-lt"/>
              <a:ea typeface="+mn-ea"/>
              <a:cs typeface="+mn-cs"/>
            </a:rPr>
            <a:t>元金償還開始</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、公債費が増加傾向にある。過疎債等交付税措置のある起債の活用により、実質的な負担を抑制していく。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財政調整基金残高は、適切な財源の確保と歳出の精査により、取崩しを回避しており、前年度とほぼ同額を維持している。</a:t>
          </a:r>
          <a:endParaRPr lang="ja-JP" altLang="ja-JP" sz="1400">
            <a:effectLst/>
          </a:endParaRPr>
        </a:p>
        <a:p>
          <a:r>
            <a:rPr lang="ja-JP" altLang="en-US" sz="1100" b="0" i="0" baseline="0">
              <a:solidFill>
                <a:schemeClr val="dk1"/>
              </a:solidFill>
              <a:effectLst/>
              <a:latin typeface="+mn-lt"/>
              <a:ea typeface="+mn-ea"/>
              <a:cs typeface="+mn-cs"/>
            </a:rPr>
            <a:t>これまでの経費節減努力等により</a:t>
          </a:r>
          <a:r>
            <a:rPr lang="ja-JP" altLang="ja-JP" sz="1100" b="0" i="0" baseline="0">
              <a:solidFill>
                <a:schemeClr val="dk1"/>
              </a:solidFill>
              <a:effectLst/>
              <a:latin typeface="+mn-lt"/>
              <a:ea typeface="+mn-ea"/>
              <a:cs typeface="+mn-cs"/>
            </a:rPr>
            <a:t>、実質収支額は継続的に黒字を確保している。</a:t>
          </a:r>
          <a:endParaRPr lang="ja-JP" altLang="ja-JP" sz="1400">
            <a:effectLst/>
          </a:endParaRPr>
        </a:p>
        <a:p>
          <a:r>
            <a:rPr kumimoji="1" lang="ja-JP" altLang="ja-JP" sz="1100">
              <a:solidFill>
                <a:schemeClr val="dk1"/>
              </a:solidFill>
              <a:effectLst/>
              <a:latin typeface="+mn-lt"/>
              <a:ea typeface="+mn-ea"/>
              <a:cs typeface="+mn-cs"/>
            </a:rPr>
            <a:t>今後も適切な財政運営に努めることとしたい。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全会計黒字であり、連結実質赤字比率は算定されていないが、全ての会計に対して一般会計から繰り入れを行っている。</a:t>
          </a:r>
          <a:endParaRPr lang="ja-JP" altLang="ja-JP" sz="1400">
            <a:effectLst/>
          </a:endParaRPr>
        </a:p>
        <a:p>
          <a:r>
            <a:rPr kumimoji="1" lang="ja-JP" altLang="ja-JP" sz="1100">
              <a:solidFill>
                <a:schemeClr val="dk1"/>
              </a:solidFill>
              <a:effectLst/>
              <a:latin typeface="+mn-lt"/>
              <a:ea typeface="+mn-ea"/>
              <a:cs typeface="+mn-cs"/>
            </a:rPr>
            <a:t>一般会計からの繰り入れが漸増している病院事業や、法適用</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簡易水道事業及び下水道事業は</a:t>
          </a:r>
          <a:r>
            <a:rPr kumimoji="1" lang="ja-JP" altLang="en-US" sz="1100">
              <a:solidFill>
                <a:schemeClr val="dk1"/>
              </a:solidFill>
              <a:effectLst/>
              <a:latin typeface="+mn-lt"/>
              <a:ea typeface="+mn-ea"/>
              <a:cs typeface="+mn-cs"/>
            </a:rPr>
            <a:t>の繰出金が増加していることから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上下水道料金の改定による</a:t>
          </a:r>
          <a:r>
            <a:rPr kumimoji="1" lang="ja-JP" altLang="ja-JP" sz="1100">
              <a:solidFill>
                <a:schemeClr val="dk1"/>
              </a:solidFill>
              <a:effectLst/>
              <a:latin typeface="+mn-lt"/>
              <a:ea typeface="+mn-ea"/>
              <a:cs typeface="+mn-cs"/>
            </a:rPr>
            <a:t>採算性の</a:t>
          </a:r>
          <a:r>
            <a:rPr kumimoji="1" lang="ja-JP" altLang="en-US" sz="1100">
              <a:solidFill>
                <a:schemeClr val="dk1"/>
              </a:solidFill>
              <a:effectLst/>
              <a:latin typeface="+mn-lt"/>
              <a:ea typeface="+mn-ea"/>
              <a:cs typeface="+mn-cs"/>
            </a:rPr>
            <a:t>確保と</a:t>
          </a:r>
          <a:r>
            <a:rPr kumimoji="1" lang="ja-JP" altLang="ja-JP" sz="1100">
              <a:solidFill>
                <a:schemeClr val="dk1"/>
              </a:solidFill>
              <a:effectLst/>
              <a:latin typeface="+mn-lt"/>
              <a:ea typeface="+mn-ea"/>
              <a:cs typeface="+mn-cs"/>
            </a:rPr>
            <a:t>経営改善</a:t>
          </a:r>
          <a:r>
            <a:rPr kumimoji="1" lang="ja-JP" altLang="en-US" sz="1100">
              <a:solidFill>
                <a:schemeClr val="dk1"/>
              </a:solidFill>
              <a:effectLst/>
              <a:latin typeface="+mn-lt"/>
              <a:ea typeface="+mn-ea"/>
              <a:cs typeface="+mn-cs"/>
            </a:rPr>
            <a:t>等を</a:t>
          </a:r>
          <a:r>
            <a:rPr kumimoji="1" lang="ja-JP" altLang="ja-JP" sz="1100">
              <a:solidFill>
                <a:schemeClr val="dk1"/>
              </a:solidFill>
              <a:effectLst/>
              <a:latin typeface="+mn-lt"/>
              <a:ea typeface="+mn-ea"/>
              <a:cs typeface="+mn-cs"/>
            </a:rPr>
            <a:t>検討</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8151780</v>
      </c>
      <c r="BO4" s="407"/>
      <c r="BP4" s="407"/>
      <c r="BQ4" s="407"/>
      <c r="BR4" s="407"/>
      <c r="BS4" s="407"/>
      <c r="BT4" s="407"/>
      <c r="BU4" s="408"/>
      <c r="BV4" s="406">
        <v>7124292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6.4</v>
      </c>
      <c r="CU4" s="413"/>
      <c r="CV4" s="413"/>
      <c r="CW4" s="413"/>
      <c r="CX4" s="413"/>
      <c r="CY4" s="413"/>
      <c r="CZ4" s="413"/>
      <c r="DA4" s="414"/>
      <c r="DB4" s="412">
        <v>6.7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7847768</v>
      </c>
      <c r="BO5" s="444"/>
      <c r="BP5" s="444"/>
      <c r="BQ5" s="444"/>
      <c r="BR5" s="444"/>
      <c r="BS5" s="444"/>
      <c r="BT5" s="444"/>
      <c r="BU5" s="445"/>
      <c r="BV5" s="443">
        <v>6823643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89.3</v>
      </c>
      <c r="CU5" s="441"/>
      <c r="CV5" s="441"/>
      <c r="CW5" s="441"/>
      <c r="CX5" s="441"/>
      <c r="CY5" s="441"/>
      <c r="CZ5" s="441"/>
      <c r="DA5" s="442"/>
      <c r="DB5" s="440">
        <v>74.5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304012</v>
      </c>
      <c r="BO6" s="444"/>
      <c r="BP6" s="444"/>
      <c r="BQ6" s="444"/>
      <c r="BR6" s="444"/>
      <c r="BS6" s="444"/>
      <c r="BT6" s="444"/>
      <c r="BU6" s="445"/>
      <c r="BV6" s="443">
        <v>300649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89.7</v>
      </c>
      <c r="CU6" s="481"/>
      <c r="CV6" s="481"/>
      <c r="CW6" s="481"/>
      <c r="CX6" s="481"/>
      <c r="CY6" s="481"/>
      <c r="CZ6" s="481"/>
      <c r="DA6" s="482"/>
      <c r="DB6" s="480">
        <v>75.2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37430</v>
      </c>
      <c r="BO7" s="444"/>
      <c r="BP7" s="444"/>
      <c r="BQ7" s="444"/>
      <c r="BR7" s="444"/>
      <c r="BS7" s="444"/>
      <c r="BT7" s="444"/>
      <c r="BU7" s="445"/>
      <c r="BV7" s="443">
        <v>23342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4195876</v>
      </c>
      <c r="CU7" s="444"/>
      <c r="CV7" s="444"/>
      <c r="CW7" s="444"/>
      <c r="CX7" s="444"/>
      <c r="CY7" s="444"/>
      <c r="CZ7" s="444"/>
      <c r="DA7" s="445"/>
      <c r="DB7" s="443">
        <v>4168010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266582</v>
      </c>
      <c r="BO8" s="444"/>
      <c r="BP8" s="444"/>
      <c r="BQ8" s="444"/>
      <c r="BR8" s="444"/>
      <c r="BS8" s="444"/>
      <c r="BT8" s="444"/>
      <c r="BU8" s="445"/>
      <c r="BV8" s="443">
        <v>277307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0.21</v>
      </c>
      <c r="CU8" s="484"/>
      <c r="CV8" s="484"/>
      <c r="CW8" s="484"/>
      <c r="CX8" s="484"/>
      <c r="CY8" s="484"/>
      <c r="CZ8" s="484"/>
      <c r="DA8" s="485"/>
      <c r="DB8" s="483">
        <v>0.21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5023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-10725</v>
      </c>
      <c r="BO9" s="444"/>
      <c r="BP9" s="444"/>
      <c r="BQ9" s="444"/>
      <c r="BR9" s="444"/>
      <c r="BS9" s="444"/>
      <c r="BT9" s="444"/>
      <c r="BU9" s="445"/>
      <c r="BV9" s="443">
        <v>-52426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16.2</v>
      </c>
      <c r="CU9" s="441"/>
      <c r="CV9" s="441"/>
      <c r="CW9" s="441"/>
      <c r="CX9" s="441"/>
      <c r="CY9" s="441"/>
      <c r="CZ9" s="441"/>
      <c r="DA9" s="442"/>
      <c r="DB9" s="440">
        <v>15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5242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v>
      </c>
      <c r="BO10" s="444"/>
      <c r="BP10" s="444"/>
      <c r="BQ10" s="444"/>
      <c r="BR10" s="444"/>
      <c r="BS10" s="444"/>
      <c r="BT10" s="444"/>
      <c r="BU10" s="445"/>
      <c r="BV10" s="443">
        <v>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4849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4745</v>
      </c>
      <c r="S13" s="528"/>
      <c r="T13" s="528"/>
      <c r="U13" s="528"/>
      <c r="V13" s="529"/>
      <c r="W13" s="459" t="s">
        <v>131</v>
      </c>
      <c r="X13" s="460"/>
      <c r="Y13" s="460"/>
      <c r="Z13" s="460"/>
      <c r="AA13" s="460"/>
      <c r="AB13" s="450"/>
      <c r="AC13" s="494">
        <v>895</v>
      </c>
      <c r="AD13" s="495"/>
      <c r="AE13" s="495"/>
      <c r="AF13" s="495"/>
      <c r="AG13" s="537"/>
      <c r="AH13" s="494">
        <v>958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-10724</v>
      </c>
      <c r="BO13" s="444"/>
      <c r="BP13" s="444"/>
      <c r="BQ13" s="444"/>
      <c r="BR13" s="444"/>
      <c r="BS13" s="444"/>
      <c r="BT13" s="444"/>
      <c r="BU13" s="445"/>
      <c r="BV13" s="443">
        <v>-52425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8.6999999999999993</v>
      </c>
      <c r="CU13" s="441"/>
      <c r="CV13" s="441"/>
      <c r="CW13" s="441"/>
      <c r="CX13" s="441"/>
      <c r="CY13" s="441"/>
      <c r="CZ13" s="441"/>
      <c r="DA13" s="442"/>
      <c r="DB13" s="440">
        <v>8.1999999999999993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4952</v>
      </c>
      <c r="S14" s="528"/>
      <c r="T14" s="528"/>
      <c r="U14" s="528"/>
      <c r="V14" s="529"/>
      <c r="W14" s="433"/>
      <c r="X14" s="434"/>
      <c r="Y14" s="434"/>
      <c r="Z14" s="434"/>
      <c r="AA14" s="434"/>
      <c r="AB14" s="423"/>
      <c r="AC14" s="530">
        <v>31.7</v>
      </c>
      <c r="AD14" s="531"/>
      <c r="AE14" s="531"/>
      <c r="AF14" s="531"/>
      <c r="AG14" s="532"/>
      <c r="AH14" s="530">
        <v>33.1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4861</v>
      </c>
      <c r="S15" s="528"/>
      <c r="T15" s="528"/>
      <c r="U15" s="528"/>
      <c r="V15" s="529"/>
      <c r="W15" s="459" t="s">
        <v>137</v>
      </c>
      <c r="X15" s="460"/>
      <c r="Y15" s="460"/>
      <c r="Z15" s="460"/>
      <c r="AA15" s="460"/>
      <c r="AB15" s="450"/>
      <c r="AC15" s="494">
        <v>457</v>
      </c>
      <c r="AD15" s="495"/>
      <c r="AE15" s="495"/>
      <c r="AF15" s="495"/>
      <c r="AG15" s="537"/>
      <c r="AH15" s="494">
        <v>470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835432</v>
      </c>
      <c r="BO15" s="407"/>
      <c r="BP15" s="407"/>
      <c r="BQ15" s="407"/>
      <c r="BR15" s="407"/>
      <c r="BS15" s="407"/>
      <c r="BT15" s="407"/>
      <c r="BU15" s="408"/>
      <c r="BV15" s="406">
        <v>821764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16.2</v>
      </c>
      <c r="AD16" s="531"/>
      <c r="AE16" s="531"/>
      <c r="AF16" s="531"/>
      <c r="AG16" s="532"/>
      <c r="AH16" s="530">
        <v>16.2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3972738</v>
      </c>
      <c r="BO16" s="444"/>
      <c r="BP16" s="444"/>
      <c r="BQ16" s="444"/>
      <c r="BR16" s="444"/>
      <c r="BS16" s="444"/>
      <c r="BT16" s="444"/>
      <c r="BU16" s="445"/>
      <c r="BV16" s="443">
        <v>3889426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1474</v>
      </c>
      <c r="AD17" s="495"/>
      <c r="AE17" s="495"/>
      <c r="AF17" s="495"/>
      <c r="AG17" s="537"/>
      <c r="AH17" s="494">
        <v>1468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1041451</v>
      </c>
      <c r="BO17" s="444"/>
      <c r="BP17" s="444"/>
      <c r="BQ17" s="444"/>
      <c r="BR17" s="444"/>
      <c r="BS17" s="444"/>
      <c r="BT17" s="444"/>
      <c r="BU17" s="445"/>
      <c r="BV17" s="443">
        <v>1032892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8" t="s">
        <v>147</v>
      </c>
      <c r="C18" s="486"/>
      <c r="D18" s="486"/>
      <c r="E18" s="569"/>
      <c r="F18" s="569"/>
      <c r="G18" s="569"/>
      <c r="H18" s="569"/>
      <c r="I18" s="569"/>
      <c r="J18" s="569"/>
      <c r="K18" s="569"/>
      <c r="L18" s="570">
        <v>624.69000000000005</v>
      </c>
      <c r="M18" s="570"/>
      <c r="N18" s="570"/>
      <c r="O18" s="570"/>
      <c r="P18" s="570"/>
      <c r="Q18" s="570"/>
      <c r="R18" s="571"/>
      <c r="S18" s="571"/>
      <c r="T18" s="571"/>
      <c r="U18" s="571"/>
      <c r="V18" s="572"/>
      <c r="W18" s="461"/>
      <c r="X18" s="462"/>
      <c r="Y18" s="462"/>
      <c r="Z18" s="462"/>
      <c r="AA18" s="462"/>
      <c r="AB18" s="453"/>
      <c r="AC18" s="573">
        <v>52.2</v>
      </c>
      <c r="AD18" s="574"/>
      <c r="AE18" s="574"/>
      <c r="AF18" s="574"/>
      <c r="AG18" s="575"/>
      <c r="AH18" s="573">
        <v>50.7</v>
      </c>
      <c r="AI18" s="574"/>
      <c r="AJ18" s="574"/>
      <c r="AK18" s="574"/>
      <c r="AL18" s="576"/>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3759079</v>
      </c>
      <c r="BO18" s="444"/>
      <c r="BP18" s="444"/>
      <c r="BQ18" s="444"/>
      <c r="BR18" s="444"/>
      <c r="BS18" s="444"/>
      <c r="BT18" s="444"/>
      <c r="BU18" s="445"/>
      <c r="BV18" s="443">
        <v>3137413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8" t="s">
        <v>149</v>
      </c>
      <c r="C19" s="486"/>
      <c r="D19" s="486"/>
      <c r="E19" s="569"/>
      <c r="F19" s="569"/>
      <c r="G19" s="569"/>
      <c r="H19" s="569"/>
      <c r="I19" s="569"/>
      <c r="J19" s="569"/>
      <c r="K19" s="569"/>
      <c r="L19" s="577">
        <v>8</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5005912</v>
      </c>
      <c r="BO19" s="444"/>
      <c r="BP19" s="444"/>
      <c r="BQ19" s="444"/>
      <c r="BR19" s="444"/>
      <c r="BS19" s="444"/>
      <c r="BT19" s="444"/>
      <c r="BU19" s="445"/>
      <c r="BV19" s="443">
        <v>5066388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8" t="s">
        <v>151</v>
      </c>
      <c r="C20" s="486"/>
      <c r="D20" s="486"/>
      <c r="E20" s="569"/>
      <c r="F20" s="569"/>
      <c r="G20" s="569"/>
      <c r="H20" s="569"/>
      <c r="I20" s="569"/>
      <c r="J20" s="569"/>
      <c r="K20" s="569"/>
      <c r="L20" s="577">
        <v>2206</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59" t="s">
        <v>152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8460822</v>
      </c>
      <c r="BO22" s="407"/>
      <c r="BP22" s="407"/>
      <c r="BQ22" s="407"/>
      <c r="BR22" s="407"/>
      <c r="BS22" s="407"/>
      <c r="BT22" s="407"/>
      <c r="BU22" s="408"/>
      <c r="BV22" s="406">
        <v>7893130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7511827</v>
      </c>
      <c r="BO23" s="444"/>
      <c r="BP23" s="444"/>
      <c r="BQ23" s="444"/>
      <c r="BR23" s="444"/>
      <c r="BS23" s="444"/>
      <c r="BT23" s="444"/>
      <c r="BU23" s="445"/>
      <c r="BV23" s="443">
        <v>7000521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8468</v>
      </c>
      <c r="R24" s="495"/>
      <c r="S24" s="495"/>
      <c r="T24" s="495"/>
      <c r="U24" s="495"/>
      <c r="V24" s="537"/>
      <c r="W24" s="589"/>
      <c r="X24" s="590"/>
      <c r="Y24" s="591"/>
      <c r="Z24" s="493" t="s">
        <v>162</v>
      </c>
      <c r="AA24" s="473"/>
      <c r="AB24" s="473"/>
      <c r="AC24" s="473"/>
      <c r="AD24" s="473"/>
      <c r="AE24" s="473"/>
      <c r="AF24" s="473"/>
      <c r="AG24" s="474"/>
      <c r="AH24" s="494">
        <v>104</v>
      </c>
      <c r="AI24" s="495"/>
      <c r="AJ24" s="495"/>
      <c r="AK24" s="495"/>
      <c r="AL24" s="537"/>
      <c r="AM24" s="494">
        <v>307736</v>
      </c>
      <c r="AN24" s="495"/>
      <c r="AO24" s="495"/>
      <c r="AP24" s="495"/>
      <c r="AQ24" s="495"/>
      <c r="AR24" s="537"/>
      <c r="AS24" s="494">
        <v>2959</v>
      </c>
      <c r="AT24" s="495"/>
      <c r="AU24" s="495"/>
      <c r="AV24" s="495"/>
      <c r="AW24" s="495"/>
      <c r="AX24" s="496"/>
      <c r="AY24" s="562" t="s">
        <v>163</v>
      </c>
      <c r="AZ24" s="563"/>
      <c r="BA24" s="563"/>
      <c r="BB24" s="563"/>
      <c r="BC24" s="563"/>
      <c r="BD24" s="563"/>
      <c r="BE24" s="563"/>
      <c r="BF24" s="563"/>
      <c r="BG24" s="563"/>
      <c r="BH24" s="563"/>
      <c r="BI24" s="563"/>
      <c r="BJ24" s="563"/>
      <c r="BK24" s="563"/>
      <c r="BL24" s="563"/>
      <c r="BM24" s="564"/>
      <c r="BN24" s="443">
        <v>6645008</v>
      </c>
      <c r="BO24" s="444"/>
      <c r="BP24" s="444"/>
      <c r="BQ24" s="444"/>
      <c r="BR24" s="444"/>
      <c r="BS24" s="444"/>
      <c r="BT24" s="444"/>
      <c r="BU24" s="445"/>
      <c r="BV24" s="443">
        <v>5875600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6777</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1023724</v>
      </c>
      <c r="BO25" s="407"/>
      <c r="BP25" s="407"/>
      <c r="BQ25" s="407"/>
      <c r="BR25" s="407"/>
      <c r="BS25" s="407"/>
      <c r="BT25" s="407"/>
      <c r="BU25" s="408"/>
      <c r="BV25" s="406">
        <v>335174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6104</v>
      </c>
      <c r="R26" s="495"/>
      <c r="S26" s="495"/>
      <c r="T26" s="495"/>
      <c r="U26" s="495"/>
      <c r="V26" s="537"/>
      <c r="W26" s="589"/>
      <c r="X26" s="590"/>
      <c r="Y26" s="591"/>
      <c r="Z26" s="493" t="s">
        <v>168</v>
      </c>
      <c r="AA26" s="595"/>
      <c r="AB26" s="595"/>
      <c r="AC26" s="595"/>
      <c r="AD26" s="595"/>
      <c r="AE26" s="595"/>
      <c r="AF26" s="595"/>
      <c r="AG26" s="596"/>
      <c r="AH26" s="494">
        <v>2</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2958</v>
      </c>
      <c r="R27" s="495"/>
      <c r="S27" s="495"/>
      <c r="T27" s="495"/>
      <c r="U27" s="495"/>
      <c r="V27" s="537"/>
      <c r="W27" s="589"/>
      <c r="X27" s="590"/>
      <c r="Y27" s="591"/>
      <c r="Z27" s="493" t="s">
        <v>172</v>
      </c>
      <c r="AA27" s="473"/>
      <c r="AB27" s="473"/>
      <c r="AC27" s="473"/>
      <c r="AD27" s="473"/>
      <c r="AE27" s="473"/>
      <c r="AF27" s="473"/>
      <c r="AG27" s="474"/>
      <c r="AH27" s="494">
        <v>20</v>
      </c>
      <c r="AI27" s="495"/>
      <c r="AJ27" s="495"/>
      <c r="AK27" s="495"/>
      <c r="AL27" s="537"/>
      <c r="AM27" s="494">
        <v>50100</v>
      </c>
      <c r="AN27" s="495"/>
      <c r="AO27" s="495"/>
      <c r="AP27" s="495"/>
      <c r="AQ27" s="495"/>
      <c r="AR27" s="537"/>
      <c r="AS27" s="494">
        <v>2505</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5">
        <v>84226</v>
      </c>
      <c r="BO27" s="566"/>
      <c r="BP27" s="566"/>
      <c r="BQ27" s="566"/>
      <c r="BR27" s="566"/>
      <c r="BS27" s="566"/>
      <c r="BT27" s="566"/>
      <c r="BU27" s="567"/>
      <c r="BV27" s="565">
        <v>84226</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2374</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1032145</v>
      </c>
      <c r="BO28" s="407"/>
      <c r="BP28" s="407"/>
      <c r="BQ28" s="407"/>
      <c r="BR28" s="407"/>
      <c r="BS28" s="407"/>
      <c r="BT28" s="407"/>
      <c r="BU28" s="408"/>
      <c r="BV28" s="406">
        <v>1032144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8</v>
      </c>
      <c r="M29" s="495"/>
      <c r="N29" s="495"/>
      <c r="O29" s="495"/>
      <c r="P29" s="537"/>
      <c r="Q29" s="494">
        <v>1870</v>
      </c>
      <c r="R29" s="495"/>
      <c r="S29" s="495"/>
      <c r="T29" s="495"/>
      <c r="U29" s="495"/>
      <c r="V29" s="537"/>
      <c r="W29" s="592"/>
      <c r="X29" s="593"/>
      <c r="Y29" s="594"/>
      <c r="Z29" s="493" t="s">
        <v>178</v>
      </c>
      <c r="AA29" s="473"/>
      <c r="AB29" s="473"/>
      <c r="AC29" s="473"/>
      <c r="AD29" s="473"/>
      <c r="AE29" s="473"/>
      <c r="AF29" s="473"/>
      <c r="AG29" s="474"/>
      <c r="AH29" s="494">
        <v>124</v>
      </c>
      <c r="AI29" s="495"/>
      <c r="AJ29" s="495"/>
      <c r="AK29" s="495"/>
      <c r="AL29" s="537"/>
      <c r="AM29" s="494">
        <v>357836</v>
      </c>
      <c r="AN29" s="495"/>
      <c r="AO29" s="495"/>
      <c r="AP29" s="495"/>
      <c r="AQ29" s="495"/>
      <c r="AR29" s="537"/>
      <c r="AS29" s="494">
        <v>2886</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460603</v>
      </c>
      <c r="BO29" s="444"/>
      <c r="BP29" s="444"/>
      <c r="BQ29" s="444"/>
      <c r="BR29" s="444"/>
      <c r="BS29" s="444"/>
      <c r="BT29" s="444"/>
      <c r="BU29" s="445"/>
      <c r="BV29" s="443">
        <v>466585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3">
        <v>95.3</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48</v>
      </c>
      <c r="BD30" s="563"/>
      <c r="BE30" s="563"/>
      <c r="BF30" s="563"/>
      <c r="BG30" s="563"/>
      <c r="BH30" s="563"/>
      <c r="BI30" s="563"/>
      <c r="BJ30" s="563"/>
      <c r="BK30" s="563"/>
      <c r="BL30" s="563"/>
      <c r="BM30" s="564"/>
      <c r="BN30" s="565">
        <v>2501043</v>
      </c>
      <c r="BO30" s="566"/>
      <c r="BP30" s="566"/>
      <c r="BQ30" s="566"/>
      <c r="BR30" s="566"/>
      <c r="BS30" s="566"/>
      <c r="BT30" s="566"/>
      <c r="BU30" s="567"/>
      <c r="BV30" s="565">
        <v>2908406</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国民健康保険特別会計（病院事業）</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IF('各会計、関係団体の財政状況及び健全化判断比率'!B35="","",'各会計、関係団体の財政状況及び健全化判断比率'!B35)</f>
        <v>金山地域休養施設等特別会計</v>
      </c>
      <c r="BH34" s="634"/>
      <c r="BI34" s="634"/>
      <c r="BJ34" s="634"/>
      <c r="BK34" s="634"/>
      <c r="BL34" s="634"/>
      <c r="BM34" s="634"/>
      <c r="BN34" s="634"/>
      <c r="BO34" s="634"/>
      <c r="BP34" s="634"/>
      <c r="BQ34" s="634"/>
      <c r="BR34" s="634"/>
      <c r="BS34" s="634"/>
      <c r="BT34" s="634"/>
      <c r="BU34" s="634"/>
      <c r="BV34" s="181"/>
      <c r="BW34" s="633" t="str">
        <f>IF(BY34="","",MAX(C34:D43,U34:V43,AM34:AN43,BE34:BF43)+1)</f>
        <v/>
      </c>
      <c r="BX34" s="633"/>
      <c r="BY34" s="634" t="str">
        <f>IF('各会計、関係団体の財政状況及び健全化判断比率'!B68="","",'各会計、関係団体の財政状況及び健全化判断比率'!B68)</f>
        <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介護保険特別会計（事業勘定）</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簡易水道事業会計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t="str">
        <f t="shared" ref="BW35:BW43" si="2">IF(BY35="","",BW34+1)</f>
        <v/>
      </c>
      <c r="BX35" s="633"/>
      <c r="BY35" s="634" t="str">
        <f>IF('各会計、関係団体の財政状況及び健全化判断比率'!B69="","",'各会計、関係団体の財政状況及び健全化判断比率'!B69)</f>
        <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介護保険特別会計（サービス事業勘定）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xwZLUW8BMnMYvNJLTAF8Qoz4860chXNGYuxgLu/2XGbxAe58bjrbk9N2d8gQh2YMEGBp4dJx5iZCNuD22ak3Q==" saltValue="aEdv8vZaWHFoTmOjvRmv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536</v>
      </c>
      <c r="D34" s="1187"/>
      <c r="E34" s="1188"/>
      <c r="F34" s="32">
        <v>4.7</v>
      </c>
      <c r="G34" s="33">
        <v>5.58</v>
      </c>
      <c r="H34" s="33">
        <v>6.51</v>
      </c>
      <c r="I34" s="33">
        <v>6.77</v>
      </c>
      <c r="J34" s="34">
        <v>7.01</v>
      </c>
      <c r="K34" s="22"/>
      <c r="L34" s="22"/>
      <c r="M34" s="22"/>
      <c r="N34" s="22"/>
      <c r="O34" s="22"/>
      <c r="P34" s="22"/>
    </row>
    <row r="35" spans="1:16" ht="39" customHeight="1" x14ac:dyDescent="0.15">
      <c r="A35" s="22"/>
      <c r="B35" s="35"/>
      <c r="C35" s="1181" t="s">
        <v>537</v>
      </c>
      <c r="D35" s="1182"/>
      <c r="E35" s="1183"/>
      <c r="F35" s="36">
        <v>5.86</v>
      </c>
      <c r="G35" s="37">
        <v>6.15</v>
      </c>
      <c r="H35" s="37">
        <v>7.79</v>
      </c>
      <c r="I35" s="37">
        <v>6.65</v>
      </c>
      <c r="J35" s="38">
        <v>6.35</v>
      </c>
      <c r="K35" s="22"/>
      <c r="L35" s="22"/>
      <c r="M35" s="22"/>
      <c r="N35" s="22"/>
      <c r="O35" s="22"/>
      <c r="P35" s="22"/>
    </row>
    <row r="36" spans="1:16" ht="39" customHeight="1" x14ac:dyDescent="0.15">
      <c r="A36" s="22"/>
      <c r="B36" s="35"/>
      <c r="C36" s="1181" t="s">
        <v>538</v>
      </c>
      <c r="D36" s="1182"/>
      <c r="E36" s="1183"/>
      <c r="F36" s="36" t="s">
        <v>491</v>
      </c>
      <c r="G36" s="37" t="s">
        <v>491</v>
      </c>
      <c r="H36" s="37" t="s">
        <v>491</v>
      </c>
      <c r="I36" s="37" t="s">
        <v>491</v>
      </c>
      <c r="J36" s="38">
        <v>2.39</v>
      </c>
      <c r="K36" s="22"/>
      <c r="L36" s="22"/>
      <c r="M36" s="22"/>
      <c r="N36" s="22"/>
      <c r="O36" s="22"/>
      <c r="P36" s="22"/>
    </row>
    <row r="37" spans="1:16" ht="39" customHeight="1" x14ac:dyDescent="0.15">
      <c r="A37" s="22"/>
      <c r="B37" s="35"/>
      <c r="C37" s="1181" t="s">
        <v>539</v>
      </c>
      <c r="D37" s="1182"/>
      <c r="E37" s="1183"/>
      <c r="F37" s="36" t="s">
        <v>491</v>
      </c>
      <c r="G37" s="37" t="s">
        <v>491</v>
      </c>
      <c r="H37" s="37" t="s">
        <v>491</v>
      </c>
      <c r="I37" s="37" t="s">
        <v>491</v>
      </c>
      <c r="J37" s="38">
        <v>1.1299999999999999</v>
      </c>
      <c r="K37" s="22"/>
      <c r="L37" s="22"/>
      <c r="M37" s="22"/>
      <c r="N37" s="22"/>
      <c r="O37" s="22"/>
      <c r="P37" s="22"/>
    </row>
    <row r="38" spans="1:16" ht="39" customHeight="1" x14ac:dyDescent="0.15">
      <c r="A38" s="22"/>
      <c r="B38" s="35"/>
      <c r="C38" s="1181" t="s">
        <v>540</v>
      </c>
      <c r="D38" s="1182"/>
      <c r="E38" s="1183"/>
      <c r="F38" s="36">
        <v>0.24</v>
      </c>
      <c r="G38" s="37">
        <v>0.94</v>
      </c>
      <c r="H38" s="37">
        <v>0.79</v>
      </c>
      <c r="I38" s="37">
        <v>0.7</v>
      </c>
      <c r="J38" s="38">
        <v>0.44</v>
      </c>
      <c r="K38" s="22"/>
      <c r="L38" s="22"/>
      <c r="M38" s="22"/>
      <c r="N38" s="22"/>
      <c r="O38" s="22"/>
      <c r="P38" s="22"/>
    </row>
    <row r="39" spans="1:16" ht="39" customHeight="1" x14ac:dyDescent="0.15">
      <c r="A39" s="22"/>
      <c r="B39" s="35"/>
      <c r="C39" s="1181" t="s">
        <v>541</v>
      </c>
      <c r="D39" s="1182"/>
      <c r="E39" s="1183"/>
      <c r="F39" s="36">
        <v>0.15</v>
      </c>
      <c r="G39" s="37">
        <v>0.14000000000000001</v>
      </c>
      <c r="H39" s="37">
        <v>0.28999999999999998</v>
      </c>
      <c r="I39" s="37">
        <v>0.5</v>
      </c>
      <c r="J39" s="38">
        <v>0.02</v>
      </c>
      <c r="K39" s="22"/>
      <c r="L39" s="22"/>
      <c r="M39" s="22"/>
      <c r="N39" s="22"/>
      <c r="O39" s="22"/>
      <c r="P39" s="22"/>
    </row>
    <row r="40" spans="1:16" ht="39" customHeight="1" x14ac:dyDescent="0.15">
      <c r="A40" s="22"/>
      <c r="B40" s="35"/>
      <c r="C40" s="1181" t="s">
        <v>542</v>
      </c>
      <c r="D40" s="1182"/>
      <c r="E40" s="1183"/>
      <c r="F40" s="36">
        <v>0</v>
      </c>
      <c r="G40" s="37">
        <v>0.01</v>
      </c>
      <c r="H40" s="37">
        <v>0</v>
      </c>
      <c r="I40" s="37">
        <v>0</v>
      </c>
      <c r="J40" s="38">
        <v>0.02</v>
      </c>
      <c r="K40" s="22"/>
      <c r="L40" s="22"/>
      <c r="M40" s="22"/>
      <c r="N40" s="22"/>
      <c r="O40" s="22"/>
      <c r="P40" s="22"/>
    </row>
    <row r="41" spans="1:16" ht="39" customHeight="1" x14ac:dyDescent="0.15">
      <c r="A41" s="22"/>
      <c r="B41" s="35"/>
      <c r="C41" s="1181" t="s">
        <v>543</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544</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545</v>
      </c>
      <c r="D43" s="1185"/>
      <c r="E43" s="1186"/>
      <c r="F43" s="41">
        <v>0</v>
      </c>
      <c r="G43" s="42">
        <v>0.25</v>
      </c>
      <c r="H43" s="42">
        <v>0.26</v>
      </c>
      <c r="I43" s="42">
        <v>1.78</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So0VwrZ3MGMaHXHHFAQY7u9eTpbMSks3+6Ypd6syAG1PU+xEEoON6XH451tiyXG9INIA9KxQ7i+taDp4CARMg==" saltValue="0rYjIyLQRsOL6dxUCN/1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709</v>
      </c>
      <c r="L45" s="60">
        <v>789</v>
      </c>
      <c r="M45" s="60">
        <v>799</v>
      </c>
      <c r="N45" s="60">
        <v>799</v>
      </c>
      <c r="O45" s="61">
        <v>837</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15">
      <c r="A48" s="48"/>
      <c r="B48" s="1191"/>
      <c r="C48" s="1192"/>
      <c r="D48" s="62"/>
      <c r="E48" s="1197" t="s">
        <v>13</v>
      </c>
      <c r="F48" s="1197"/>
      <c r="G48" s="1197"/>
      <c r="H48" s="1197"/>
      <c r="I48" s="1197"/>
      <c r="J48" s="1198"/>
      <c r="K48" s="63">
        <v>142</v>
      </c>
      <c r="L48" s="64">
        <v>134</v>
      </c>
      <c r="M48" s="64">
        <v>136</v>
      </c>
      <c r="N48" s="64">
        <v>150</v>
      </c>
      <c r="O48" s="65">
        <v>154</v>
      </c>
      <c r="P48" s="48"/>
      <c r="Q48" s="48"/>
      <c r="R48" s="48"/>
      <c r="S48" s="48"/>
      <c r="T48" s="48"/>
      <c r="U48" s="48"/>
    </row>
    <row r="49" spans="1:21" ht="30.75" customHeight="1" x14ac:dyDescent="0.15">
      <c r="A49" s="48"/>
      <c r="B49" s="1191"/>
      <c r="C49" s="1192"/>
      <c r="D49" s="62"/>
      <c r="E49" s="1197" t="s">
        <v>14</v>
      </c>
      <c r="F49" s="1197"/>
      <c r="G49" s="1197"/>
      <c r="H49" s="1197"/>
      <c r="I49" s="1197"/>
      <c r="J49" s="1198"/>
      <c r="K49" s="63">
        <v>96</v>
      </c>
      <c r="L49" s="64">
        <v>81</v>
      </c>
      <c r="M49" s="64">
        <v>71</v>
      </c>
      <c r="N49" s="64">
        <v>61</v>
      </c>
      <c r="O49" s="65">
        <v>44</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491</v>
      </c>
      <c r="L50" s="64" t="s">
        <v>491</v>
      </c>
      <c r="M50" s="64" t="s">
        <v>491</v>
      </c>
      <c r="N50" s="64" t="s">
        <v>491</v>
      </c>
      <c r="O50" s="65" t="s">
        <v>491</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649</v>
      </c>
      <c r="L52" s="64">
        <v>723</v>
      </c>
      <c r="M52" s="64">
        <v>720</v>
      </c>
      <c r="N52" s="64">
        <v>715</v>
      </c>
      <c r="O52" s="65">
        <v>692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298</v>
      </c>
      <c r="L53" s="69">
        <v>281</v>
      </c>
      <c r="M53" s="69">
        <v>286</v>
      </c>
      <c r="N53" s="69">
        <v>295</v>
      </c>
      <c r="O53" s="70">
        <v>343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uUTRenHqES9XhRLMbcl6+sFomvCQH4VikFx2g/qbOu8nn2Q/gZQ7GwjVMiIkFCknqHWrcVrgOlOCkuGVsLquQ==" saltValue="W0xYfRTPyaTDEIJ9QCoe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0" t="s">
        <v>30</v>
      </c>
      <c r="C41" s="1221"/>
      <c r="D41" s="105"/>
      <c r="E41" s="1226" t="s">
        <v>31</v>
      </c>
      <c r="F41" s="1226"/>
      <c r="G41" s="1226"/>
      <c r="H41" s="1227"/>
      <c r="I41" s="355">
        <v>7599</v>
      </c>
      <c r="J41" s="356">
        <v>7458</v>
      </c>
      <c r="K41" s="356">
        <v>8088</v>
      </c>
      <c r="L41" s="356">
        <v>7893</v>
      </c>
      <c r="M41" s="357">
        <v>8461</v>
      </c>
    </row>
    <row r="42" spans="2:13" ht="27.75" customHeight="1" x14ac:dyDescent="0.15">
      <c r="B42" s="1222"/>
      <c r="C42" s="1223"/>
      <c r="D42" s="106"/>
      <c r="E42" s="1228" t="s">
        <v>32</v>
      </c>
      <c r="F42" s="1228"/>
      <c r="G42" s="1228"/>
      <c r="H42" s="1229"/>
      <c r="I42" s="358" t="s">
        <v>491</v>
      </c>
      <c r="J42" s="359" t="s">
        <v>491</v>
      </c>
      <c r="K42" s="359" t="s">
        <v>491</v>
      </c>
      <c r="L42" s="359" t="s">
        <v>491</v>
      </c>
      <c r="M42" s="360" t="s">
        <v>491</v>
      </c>
    </row>
    <row r="43" spans="2:13" ht="27.75" customHeight="1" x14ac:dyDescent="0.15">
      <c r="B43" s="1222"/>
      <c r="C43" s="1223"/>
      <c r="D43" s="106"/>
      <c r="E43" s="1228" t="s">
        <v>33</v>
      </c>
      <c r="F43" s="1228"/>
      <c r="G43" s="1228"/>
      <c r="H43" s="1229"/>
      <c r="I43" s="358">
        <v>963</v>
      </c>
      <c r="J43" s="359">
        <v>945</v>
      </c>
      <c r="K43" s="359">
        <v>1287</v>
      </c>
      <c r="L43" s="359">
        <v>1422</v>
      </c>
      <c r="M43" s="360">
        <v>1191</v>
      </c>
    </row>
    <row r="44" spans="2:13" ht="27.75" customHeight="1" x14ac:dyDescent="0.15">
      <c r="B44" s="1222"/>
      <c r="C44" s="1223"/>
      <c r="D44" s="106"/>
      <c r="E44" s="1228" t="s">
        <v>34</v>
      </c>
      <c r="F44" s="1228"/>
      <c r="G44" s="1228"/>
      <c r="H44" s="1229"/>
      <c r="I44" s="358">
        <v>352</v>
      </c>
      <c r="J44" s="359">
        <v>271</v>
      </c>
      <c r="K44" s="359">
        <v>200</v>
      </c>
      <c r="L44" s="359">
        <v>139</v>
      </c>
      <c r="M44" s="360">
        <v>96</v>
      </c>
    </row>
    <row r="45" spans="2:13" ht="27.75" customHeight="1" x14ac:dyDescent="0.15">
      <c r="B45" s="1222"/>
      <c r="C45" s="1223"/>
      <c r="D45" s="106"/>
      <c r="E45" s="1228" t="s">
        <v>35</v>
      </c>
      <c r="F45" s="1228"/>
      <c r="G45" s="1228"/>
      <c r="H45" s="1229"/>
      <c r="I45" s="358">
        <v>711</v>
      </c>
      <c r="J45" s="359">
        <v>659</v>
      </c>
      <c r="K45" s="359">
        <v>676</v>
      </c>
      <c r="L45" s="359">
        <v>674</v>
      </c>
      <c r="M45" s="360">
        <v>652</v>
      </c>
    </row>
    <row r="46" spans="2:13" ht="27.75" customHeight="1" x14ac:dyDescent="0.15">
      <c r="B46" s="1222"/>
      <c r="C46" s="1223"/>
      <c r="D46" s="107"/>
      <c r="E46" s="1228" t="s">
        <v>36</v>
      </c>
      <c r="F46" s="1228"/>
      <c r="G46" s="1228"/>
      <c r="H46" s="1229"/>
      <c r="I46" s="358" t="s">
        <v>491</v>
      </c>
      <c r="J46" s="359" t="s">
        <v>491</v>
      </c>
      <c r="K46" s="359" t="s">
        <v>491</v>
      </c>
      <c r="L46" s="359" t="s">
        <v>491</v>
      </c>
      <c r="M46" s="360" t="s">
        <v>491</v>
      </c>
    </row>
    <row r="47" spans="2:13" ht="27.75" customHeight="1" x14ac:dyDescent="0.15">
      <c r="B47" s="1222"/>
      <c r="C47" s="1223"/>
      <c r="D47" s="108"/>
      <c r="E47" s="1230" t="s">
        <v>37</v>
      </c>
      <c r="F47" s="1231"/>
      <c r="G47" s="1231"/>
      <c r="H47" s="1232"/>
      <c r="I47" s="358" t="s">
        <v>491</v>
      </c>
      <c r="J47" s="359" t="s">
        <v>491</v>
      </c>
      <c r="K47" s="359" t="s">
        <v>491</v>
      </c>
      <c r="L47" s="359" t="s">
        <v>491</v>
      </c>
      <c r="M47" s="360" t="s">
        <v>491</v>
      </c>
    </row>
    <row r="48" spans="2:13" ht="27.75" customHeight="1" x14ac:dyDescent="0.15">
      <c r="B48" s="1222"/>
      <c r="C48" s="1223"/>
      <c r="D48" s="106"/>
      <c r="E48" s="1228" t="s">
        <v>38</v>
      </c>
      <c r="F48" s="1228"/>
      <c r="G48" s="1228"/>
      <c r="H48" s="1229"/>
      <c r="I48" s="358" t="s">
        <v>491</v>
      </c>
      <c r="J48" s="359" t="s">
        <v>491</v>
      </c>
      <c r="K48" s="359" t="s">
        <v>491</v>
      </c>
      <c r="L48" s="359" t="s">
        <v>491</v>
      </c>
      <c r="M48" s="360" t="s">
        <v>491</v>
      </c>
    </row>
    <row r="49" spans="2:13" ht="27.75" customHeight="1" x14ac:dyDescent="0.15">
      <c r="B49" s="1224"/>
      <c r="C49" s="1225"/>
      <c r="D49" s="106"/>
      <c r="E49" s="1228" t="s">
        <v>39</v>
      </c>
      <c r="F49" s="1228"/>
      <c r="G49" s="1228"/>
      <c r="H49" s="1229"/>
      <c r="I49" s="358" t="s">
        <v>491</v>
      </c>
      <c r="J49" s="359" t="s">
        <v>491</v>
      </c>
      <c r="K49" s="359" t="s">
        <v>491</v>
      </c>
      <c r="L49" s="359" t="s">
        <v>491</v>
      </c>
      <c r="M49" s="360" t="s">
        <v>491</v>
      </c>
    </row>
    <row r="50" spans="2:13" ht="27.75" customHeight="1" x14ac:dyDescent="0.15">
      <c r="B50" s="1233" t="s">
        <v>40</v>
      </c>
      <c r="C50" s="1234"/>
      <c r="D50" s="109"/>
      <c r="E50" s="1228" t="s">
        <v>41</v>
      </c>
      <c r="F50" s="1228"/>
      <c r="G50" s="1228"/>
      <c r="H50" s="1229"/>
      <c r="I50" s="358">
        <v>4622</v>
      </c>
      <c r="J50" s="359">
        <v>4564</v>
      </c>
      <c r="K50" s="359">
        <v>4742</v>
      </c>
      <c r="L50" s="359">
        <v>4620</v>
      </c>
      <c r="M50" s="360">
        <v>4122</v>
      </c>
    </row>
    <row r="51" spans="2:13" ht="27.75" customHeight="1" x14ac:dyDescent="0.15">
      <c r="B51" s="1222"/>
      <c r="C51" s="1223"/>
      <c r="D51" s="106"/>
      <c r="E51" s="1228" t="s">
        <v>42</v>
      </c>
      <c r="F51" s="1228"/>
      <c r="G51" s="1228"/>
      <c r="H51" s="1229"/>
      <c r="I51" s="358">
        <v>270</v>
      </c>
      <c r="J51" s="359">
        <v>247</v>
      </c>
      <c r="K51" s="359">
        <v>254</v>
      </c>
      <c r="L51" s="359">
        <v>250</v>
      </c>
      <c r="M51" s="360">
        <v>314</v>
      </c>
    </row>
    <row r="52" spans="2:13" ht="27.75" customHeight="1" x14ac:dyDescent="0.15">
      <c r="B52" s="1224"/>
      <c r="C52" s="1225"/>
      <c r="D52" s="106"/>
      <c r="E52" s="1228" t="s">
        <v>43</v>
      </c>
      <c r="F52" s="1228"/>
      <c r="G52" s="1228"/>
      <c r="H52" s="1229"/>
      <c r="I52" s="358">
        <v>6079</v>
      </c>
      <c r="J52" s="359">
        <v>5830</v>
      </c>
      <c r="K52" s="359">
        <v>6154</v>
      </c>
      <c r="L52" s="359">
        <v>6073</v>
      </c>
      <c r="M52" s="360">
        <v>6157</v>
      </c>
    </row>
    <row r="53" spans="2:13" ht="27.75" customHeight="1" thickBot="1" x14ac:dyDescent="0.2">
      <c r="B53" s="1235" t="s">
        <v>19</v>
      </c>
      <c r="C53" s="1236"/>
      <c r="D53" s="110"/>
      <c r="E53" s="1237" t="s">
        <v>44</v>
      </c>
      <c r="F53" s="1237"/>
      <c r="G53" s="1237"/>
      <c r="H53" s="1238"/>
      <c r="I53" s="361">
        <v>-1346</v>
      </c>
      <c r="J53" s="362">
        <v>-1309</v>
      </c>
      <c r="K53" s="362">
        <v>-899</v>
      </c>
      <c r="L53" s="362">
        <v>-814</v>
      </c>
      <c r="M53" s="363">
        <v>-193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7gn/uCzTi7lNI/IviqgZ+mWyCmkcompSIUzDVmS8bsAJq1fIJq1RMwKvLSeA3EYgeFKHJS1E0ng+5MLE2PJZw==" saltValue="/Uc9bK1b+cqIYrmDnxEh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1032</v>
      </c>
      <c r="G55" s="122">
        <v>1032</v>
      </c>
      <c r="H55" s="123">
        <v>1032</v>
      </c>
    </row>
    <row r="56" spans="2:8" ht="52.5" customHeight="1" x14ac:dyDescent="0.15">
      <c r="B56" s="124"/>
      <c r="C56" s="1249" t="s">
        <v>47</v>
      </c>
      <c r="D56" s="1249"/>
      <c r="E56" s="1250"/>
      <c r="F56" s="125">
        <v>466</v>
      </c>
      <c r="G56" s="125">
        <v>467</v>
      </c>
      <c r="H56" s="126">
        <v>461</v>
      </c>
    </row>
    <row r="57" spans="2:8" ht="53.25" customHeight="1" x14ac:dyDescent="0.15">
      <c r="B57" s="124"/>
      <c r="C57" s="1251" t="s">
        <v>48</v>
      </c>
      <c r="D57" s="1251"/>
      <c r="E57" s="1252"/>
      <c r="F57" s="127">
        <v>3026</v>
      </c>
      <c r="G57" s="127">
        <v>2908</v>
      </c>
      <c r="H57" s="128">
        <v>2501</v>
      </c>
    </row>
    <row r="58" spans="2:8" ht="45.75" customHeight="1" x14ac:dyDescent="0.15">
      <c r="B58" s="129"/>
      <c r="C58" s="1239" t="s">
        <v>552</v>
      </c>
      <c r="D58" s="1240"/>
      <c r="E58" s="1241"/>
      <c r="F58" s="130">
        <v>673</v>
      </c>
      <c r="G58" s="130">
        <v>642</v>
      </c>
      <c r="H58" s="131">
        <v>521</v>
      </c>
    </row>
    <row r="59" spans="2:8" ht="45.75" customHeight="1" x14ac:dyDescent="0.15">
      <c r="B59" s="129"/>
      <c r="C59" s="1239" t="s">
        <v>553</v>
      </c>
      <c r="D59" s="1240"/>
      <c r="E59" s="1241"/>
      <c r="F59" s="130">
        <v>515</v>
      </c>
      <c r="G59" s="130">
        <v>499</v>
      </c>
      <c r="H59" s="131">
        <v>417</v>
      </c>
    </row>
    <row r="60" spans="2:8" ht="45.75" customHeight="1" x14ac:dyDescent="0.15">
      <c r="B60" s="129"/>
      <c r="C60" s="1239" t="s">
        <v>554</v>
      </c>
      <c r="D60" s="1240"/>
      <c r="E60" s="1241"/>
      <c r="F60" s="130">
        <v>358</v>
      </c>
      <c r="G60" s="130">
        <v>354</v>
      </c>
      <c r="H60" s="131">
        <v>307</v>
      </c>
    </row>
    <row r="61" spans="2:8" ht="45.75" customHeight="1" x14ac:dyDescent="0.15">
      <c r="B61" s="129"/>
      <c r="C61" s="1239" t="s">
        <v>555</v>
      </c>
      <c r="D61" s="1240"/>
      <c r="E61" s="1241"/>
      <c r="F61" s="130">
        <v>267</v>
      </c>
      <c r="G61" s="130">
        <v>262</v>
      </c>
      <c r="H61" s="131">
        <v>224</v>
      </c>
    </row>
    <row r="62" spans="2:8" ht="45.75" customHeight="1" thickBot="1" x14ac:dyDescent="0.2">
      <c r="B62" s="132"/>
      <c r="C62" s="1242" t="s">
        <v>556</v>
      </c>
      <c r="D62" s="1243"/>
      <c r="E62" s="1244"/>
      <c r="F62" s="133">
        <v>158</v>
      </c>
      <c r="G62" s="133">
        <v>177</v>
      </c>
      <c r="H62" s="134">
        <v>197</v>
      </c>
    </row>
    <row r="63" spans="2:8" ht="52.5" customHeight="1" thickBot="1" x14ac:dyDescent="0.2">
      <c r="B63" s="135"/>
      <c r="C63" s="1245" t="s">
        <v>49</v>
      </c>
      <c r="D63" s="1245"/>
      <c r="E63" s="1246"/>
      <c r="F63" s="136">
        <v>4524</v>
      </c>
      <c r="G63" s="136">
        <v>4407</v>
      </c>
      <c r="H63" s="137">
        <v>3994</v>
      </c>
    </row>
    <row r="64" spans="2:8" x14ac:dyDescent="0.15"/>
  </sheetData>
  <sheetProtection algorithmName="SHA-512" hashValue="IwqCUE1SgeO04ik4iqkHmGFc7O42HAUAT3ia3bYfXZdFCmTnKBTs2y59oeqEic1JbvqXg/H0XM+FF0Uh2Xrf1Q==" saltValue="ZTnRRJDHUDxSXKza2O2V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567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566</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561</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529</v>
      </c>
      <c r="BQ50" s="1267"/>
      <c r="BR50" s="1267"/>
      <c r="BS50" s="1267"/>
      <c r="BT50" s="1267"/>
      <c r="BU50" s="1267"/>
      <c r="BV50" s="1267"/>
      <c r="BW50" s="1267"/>
      <c r="BX50" s="1267" t="s">
        <v>530</v>
      </c>
      <c r="BY50" s="1267"/>
      <c r="BZ50" s="1267"/>
      <c r="CA50" s="1267"/>
      <c r="CB50" s="1267"/>
      <c r="CC50" s="1267"/>
      <c r="CD50" s="1267"/>
      <c r="CE50" s="1267"/>
      <c r="CF50" s="1267" t="s">
        <v>531</v>
      </c>
      <c r="CG50" s="1267"/>
      <c r="CH50" s="1267"/>
      <c r="CI50" s="1267"/>
      <c r="CJ50" s="1267"/>
      <c r="CK50" s="1267"/>
      <c r="CL50" s="1267"/>
      <c r="CM50" s="1267"/>
      <c r="CN50" s="1267" t="s">
        <v>532</v>
      </c>
      <c r="CO50" s="1267"/>
      <c r="CP50" s="1267"/>
      <c r="CQ50" s="1267"/>
      <c r="CR50" s="1267"/>
      <c r="CS50" s="1267"/>
      <c r="CT50" s="1267"/>
      <c r="CU50" s="1267"/>
      <c r="CV50" s="1267" t="s">
        <v>533</v>
      </c>
      <c r="CW50" s="1267"/>
      <c r="CX50" s="1267"/>
      <c r="CY50" s="1267"/>
      <c r="CZ50" s="1267"/>
      <c r="DA50" s="1267"/>
      <c r="DB50" s="1267"/>
      <c r="DC50" s="1267"/>
    </row>
    <row r="51" spans="1:109" ht="13.5" customHeight="1" x14ac:dyDescent="0.15">
      <c r="B51" s="365"/>
      <c r="G51" s="1272"/>
      <c r="H51" s="1272"/>
      <c r="I51" s="1270"/>
      <c r="J51" s="1270"/>
      <c r="K51" s="1269"/>
      <c r="L51" s="1269"/>
      <c r="M51" s="1269"/>
      <c r="N51" s="1269"/>
      <c r="AM51" s="371"/>
      <c r="AN51" s="1268" t="s">
        <v>560</v>
      </c>
      <c r="AO51" s="1268"/>
      <c r="AP51" s="1268"/>
      <c r="AQ51" s="1268"/>
      <c r="AR51" s="1268"/>
      <c r="AS51" s="1268"/>
      <c r="AT51" s="1268"/>
      <c r="AU51" s="1268"/>
      <c r="AV51" s="1268"/>
      <c r="AW51" s="1268"/>
      <c r="AX51" s="1268"/>
      <c r="AY51" s="1268"/>
      <c r="AZ51" s="1268"/>
      <c r="BA51" s="1268"/>
      <c r="BB51" s="1268" t="s">
        <v>558</v>
      </c>
      <c r="BC51" s="1268"/>
      <c r="BD51" s="1268"/>
      <c r="BE51" s="1268"/>
      <c r="BF51" s="1268"/>
      <c r="BG51" s="1268"/>
      <c r="BH51" s="1268"/>
      <c r="BI51" s="1268"/>
      <c r="BJ51" s="1268"/>
      <c r="BK51" s="1268"/>
      <c r="BL51" s="1268"/>
      <c r="BM51" s="1268"/>
      <c r="BN51" s="1268"/>
      <c r="BO51" s="1268"/>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565</v>
      </c>
      <c r="BC53" s="1268"/>
      <c r="BD53" s="1268"/>
      <c r="BE53" s="1268"/>
      <c r="BF53" s="1268"/>
      <c r="BG53" s="1268"/>
      <c r="BH53" s="1268"/>
      <c r="BI53" s="1268"/>
      <c r="BJ53" s="1268"/>
      <c r="BK53" s="1268"/>
      <c r="BL53" s="1268"/>
      <c r="BM53" s="1268"/>
      <c r="BN53" s="1268"/>
      <c r="BO53" s="1268"/>
      <c r="BP53" s="1253">
        <v>55.9</v>
      </c>
      <c r="BQ53" s="1253"/>
      <c r="BR53" s="1253"/>
      <c r="BS53" s="1253"/>
      <c r="BT53" s="1253"/>
      <c r="BU53" s="1253"/>
      <c r="BV53" s="1253"/>
      <c r="BW53" s="1253"/>
      <c r="BX53" s="1253">
        <v>55.8</v>
      </c>
      <c r="BY53" s="1253"/>
      <c r="BZ53" s="1253"/>
      <c r="CA53" s="1253"/>
      <c r="CB53" s="1253"/>
      <c r="CC53" s="1253"/>
      <c r="CD53" s="1253"/>
      <c r="CE53" s="1253"/>
      <c r="CF53" s="1253">
        <v>56.6</v>
      </c>
      <c r="CG53" s="1253"/>
      <c r="CH53" s="1253"/>
      <c r="CI53" s="1253"/>
      <c r="CJ53" s="1253"/>
      <c r="CK53" s="1253"/>
      <c r="CL53" s="1253"/>
      <c r="CM53" s="1253"/>
      <c r="CN53" s="1253">
        <v>58.1</v>
      </c>
      <c r="CO53" s="1253"/>
      <c r="CP53" s="1253"/>
      <c r="CQ53" s="1253"/>
      <c r="CR53" s="1253"/>
      <c r="CS53" s="1253"/>
      <c r="CT53" s="1253"/>
      <c r="CU53" s="1253"/>
      <c r="CV53" s="1253">
        <v>59</v>
      </c>
      <c r="CW53" s="1253"/>
      <c r="CX53" s="1253"/>
      <c r="CY53" s="1253"/>
      <c r="CZ53" s="1253"/>
      <c r="DA53" s="1253"/>
      <c r="DB53" s="1253"/>
      <c r="DC53" s="1253"/>
    </row>
    <row r="54" spans="1:109" ht="13.5" x14ac:dyDescent="0.15">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69"/>
      <c r="L55" s="1269"/>
      <c r="M55" s="1269"/>
      <c r="N55" s="1269"/>
      <c r="AN55" s="1267" t="s">
        <v>559</v>
      </c>
      <c r="AO55" s="1267"/>
      <c r="AP55" s="1267"/>
      <c r="AQ55" s="1267"/>
      <c r="AR55" s="1267"/>
      <c r="AS55" s="1267"/>
      <c r="AT55" s="1267"/>
      <c r="AU55" s="1267"/>
      <c r="AV55" s="1267"/>
      <c r="AW55" s="1267"/>
      <c r="AX55" s="1267"/>
      <c r="AY55" s="1267"/>
      <c r="AZ55" s="1267"/>
      <c r="BA55" s="1267"/>
      <c r="BB55" s="1268" t="s">
        <v>558</v>
      </c>
      <c r="BC55" s="1268"/>
      <c r="BD55" s="1268"/>
      <c r="BE55" s="1268"/>
      <c r="BF55" s="1268"/>
      <c r="BG55" s="1268"/>
      <c r="BH55" s="1268"/>
      <c r="BI55" s="1268"/>
      <c r="BJ55" s="1268"/>
      <c r="BK55" s="1268"/>
      <c r="BL55" s="1268"/>
      <c r="BM55" s="1268"/>
      <c r="BN55" s="1268"/>
      <c r="BO55" s="1268"/>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565</v>
      </c>
      <c r="BC57" s="1268"/>
      <c r="BD57" s="1268"/>
      <c r="BE57" s="1268"/>
      <c r="BF57" s="1268"/>
      <c r="BG57" s="1268"/>
      <c r="BH57" s="1268"/>
      <c r="BI57" s="1268"/>
      <c r="BJ57" s="1268"/>
      <c r="BK57" s="1268"/>
      <c r="BL57" s="1268"/>
      <c r="BM57" s="1268"/>
      <c r="BN57" s="1268"/>
      <c r="BO57" s="1268"/>
      <c r="BP57" s="1253">
        <v>61.6</v>
      </c>
      <c r="BQ57" s="1253"/>
      <c r="BR57" s="1253"/>
      <c r="BS57" s="1253"/>
      <c r="BT57" s="1253"/>
      <c r="BU57" s="1253"/>
      <c r="BV57" s="1253"/>
      <c r="BW57" s="1253"/>
      <c r="BX57" s="1253">
        <v>64.400000000000006</v>
      </c>
      <c r="BY57" s="1253"/>
      <c r="BZ57" s="1253"/>
      <c r="CA57" s="1253"/>
      <c r="CB57" s="1253"/>
      <c r="CC57" s="1253"/>
      <c r="CD57" s="1253"/>
      <c r="CE57" s="1253"/>
      <c r="CF57" s="1253">
        <v>65.3</v>
      </c>
      <c r="CG57" s="1253"/>
      <c r="CH57" s="1253"/>
      <c r="CI57" s="1253"/>
      <c r="CJ57" s="1253"/>
      <c r="CK57" s="1253"/>
      <c r="CL57" s="1253"/>
      <c r="CM57" s="1253"/>
      <c r="CN57" s="1253">
        <v>66.7</v>
      </c>
      <c r="CO57" s="1253"/>
      <c r="CP57" s="1253"/>
      <c r="CQ57" s="1253"/>
      <c r="CR57" s="1253"/>
      <c r="CS57" s="1253"/>
      <c r="CT57" s="1253"/>
      <c r="CU57" s="1253"/>
      <c r="CV57" s="1253">
        <v>67.2</v>
      </c>
      <c r="CW57" s="1253"/>
      <c r="CX57" s="1253"/>
      <c r="CY57" s="1253"/>
      <c r="CZ57" s="1253"/>
      <c r="DA57" s="1253"/>
      <c r="DB57" s="1253"/>
      <c r="DC57" s="1253"/>
      <c r="DD57" s="390"/>
      <c r="DE57" s="385"/>
    </row>
    <row r="58" spans="1:109" s="379" customFormat="1" ht="13.5" x14ac:dyDescent="0.15">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564</v>
      </c>
    </row>
    <row r="64" spans="1:109" ht="13.5" x14ac:dyDescent="0.15">
      <c r="B64" s="365"/>
      <c r="G64" s="380"/>
      <c r="I64" s="382"/>
      <c r="J64" s="382"/>
      <c r="K64" s="382"/>
      <c r="L64" s="382"/>
      <c r="M64" s="382"/>
      <c r="N64" s="381"/>
      <c r="AM64" s="380"/>
      <c r="AN64" s="380" t="s">
        <v>563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customHeight="1" x14ac:dyDescent="0.15">
      <c r="B65" s="365"/>
      <c r="AN65" s="1254" t="s">
        <v>562</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5" x14ac:dyDescent="0.1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5" x14ac:dyDescent="0.1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5" x14ac:dyDescent="0.1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5" x14ac:dyDescent="0.1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561</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529</v>
      </c>
      <c r="BQ72" s="1267"/>
      <c r="BR72" s="1267"/>
      <c r="BS72" s="1267"/>
      <c r="BT72" s="1267"/>
      <c r="BU72" s="1267"/>
      <c r="BV72" s="1267"/>
      <c r="BW72" s="1267"/>
      <c r="BX72" s="1267" t="s">
        <v>530</v>
      </c>
      <c r="BY72" s="1267"/>
      <c r="BZ72" s="1267"/>
      <c r="CA72" s="1267"/>
      <c r="CB72" s="1267"/>
      <c r="CC72" s="1267"/>
      <c r="CD72" s="1267"/>
      <c r="CE72" s="1267"/>
      <c r="CF72" s="1267" t="s">
        <v>531</v>
      </c>
      <c r="CG72" s="1267"/>
      <c r="CH72" s="1267"/>
      <c r="CI72" s="1267"/>
      <c r="CJ72" s="1267"/>
      <c r="CK72" s="1267"/>
      <c r="CL72" s="1267"/>
      <c r="CM72" s="1267"/>
      <c r="CN72" s="1267" t="s">
        <v>532</v>
      </c>
      <c r="CO72" s="1267"/>
      <c r="CP72" s="1267"/>
      <c r="CQ72" s="1267"/>
      <c r="CR72" s="1267"/>
      <c r="CS72" s="1267"/>
      <c r="CT72" s="1267"/>
      <c r="CU72" s="1267"/>
      <c r="CV72" s="1267" t="s">
        <v>533</v>
      </c>
      <c r="CW72" s="1267"/>
      <c r="CX72" s="1267"/>
      <c r="CY72" s="1267"/>
      <c r="CZ72" s="1267"/>
      <c r="DA72" s="1267"/>
      <c r="DB72" s="1267"/>
      <c r="DC72" s="1267"/>
    </row>
    <row r="73" spans="2:107" ht="13.5" x14ac:dyDescent="0.15">
      <c r="B73" s="365"/>
      <c r="G73" s="1272"/>
      <c r="H73" s="1272"/>
      <c r="I73" s="1272"/>
      <c r="J73" s="1272"/>
      <c r="K73" s="1273"/>
      <c r="L73" s="1273"/>
      <c r="M73" s="1273"/>
      <c r="N73" s="1273"/>
      <c r="AM73" s="371"/>
      <c r="AN73" s="1268" t="s">
        <v>560</v>
      </c>
      <c r="AO73" s="1268"/>
      <c r="AP73" s="1268"/>
      <c r="AQ73" s="1268"/>
      <c r="AR73" s="1268"/>
      <c r="AS73" s="1268"/>
      <c r="AT73" s="1268"/>
      <c r="AU73" s="1268"/>
      <c r="AV73" s="1268"/>
      <c r="AW73" s="1268"/>
      <c r="AX73" s="1268"/>
      <c r="AY73" s="1268"/>
      <c r="AZ73" s="1268"/>
      <c r="BA73" s="1268"/>
      <c r="BB73" s="1268" t="s">
        <v>558</v>
      </c>
      <c r="BC73" s="1268"/>
      <c r="BD73" s="1268"/>
      <c r="BE73" s="1268"/>
      <c r="BF73" s="1268"/>
      <c r="BG73" s="1268"/>
      <c r="BH73" s="1268"/>
      <c r="BI73" s="1268"/>
      <c r="BJ73" s="1268"/>
      <c r="BK73" s="1268"/>
      <c r="BL73" s="1268"/>
      <c r="BM73" s="1268"/>
      <c r="BN73" s="1268"/>
      <c r="BO73" s="1268"/>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557</v>
      </c>
      <c r="BC75" s="1268"/>
      <c r="BD75" s="1268"/>
      <c r="BE75" s="1268"/>
      <c r="BF75" s="1268"/>
      <c r="BG75" s="1268"/>
      <c r="BH75" s="1268"/>
      <c r="BI75" s="1268"/>
      <c r="BJ75" s="1268"/>
      <c r="BK75" s="1268"/>
      <c r="BL75" s="1268"/>
      <c r="BM75" s="1268"/>
      <c r="BN75" s="1268"/>
      <c r="BO75" s="1268"/>
      <c r="BP75" s="1253">
        <v>8.5</v>
      </c>
      <c r="BQ75" s="1253"/>
      <c r="BR75" s="1253"/>
      <c r="BS75" s="1253"/>
      <c r="BT75" s="1253"/>
      <c r="BU75" s="1253"/>
      <c r="BV75" s="1253"/>
      <c r="BW75" s="1253"/>
      <c r="BX75" s="1253">
        <v>8.6</v>
      </c>
      <c r="BY75" s="1253"/>
      <c r="BZ75" s="1253"/>
      <c r="CA75" s="1253"/>
      <c r="CB75" s="1253"/>
      <c r="CC75" s="1253"/>
      <c r="CD75" s="1253"/>
      <c r="CE75" s="1253"/>
      <c r="CF75" s="1253">
        <v>8.5</v>
      </c>
      <c r="CG75" s="1253"/>
      <c r="CH75" s="1253"/>
      <c r="CI75" s="1253"/>
      <c r="CJ75" s="1253"/>
      <c r="CK75" s="1253"/>
      <c r="CL75" s="1253"/>
      <c r="CM75" s="1253"/>
      <c r="CN75" s="1253">
        <v>8.1999999999999993</v>
      </c>
      <c r="CO75" s="1253"/>
      <c r="CP75" s="1253"/>
      <c r="CQ75" s="1253"/>
      <c r="CR75" s="1253"/>
      <c r="CS75" s="1253"/>
      <c r="CT75" s="1253"/>
      <c r="CU75" s="1253"/>
      <c r="CV75" s="1253">
        <v>8.6999999999999993</v>
      </c>
      <c r="CW75" s="1253"/>
      <c r="CX75" s="1253"/>
      <c r="CY75" s="1253"/>
      <c r="CZ75" s="1253"/>
      <c r="DA75" s="1253"/>
      <c r="DB75" s="1253"/>
      <c r="DC75" s="1253"/>
    </row>
    <row r="76" spans="2:107" ht="13.5" x14ac:dyDescent="0.15">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3"/>
      <c r="L77" s="1273"/>
      <c r="M77" s="1273"/>
      <c r="N77" s="1273"/>
      <c r="AN77" s="1267" t="s">
        <v>559</v>
      </c>
      <c r="AO77" s="1267"/>
      <c r="AP77" s="1267"/>
      <c r="AQ77" s="1267"/>
      <c r="AR77" s="1267"/>
      <c r="AS77" s="1267"/>
      <c r="AT77" s="1267"/>
      <c r="AU77" s="1267"/>
      <c r="AV77" s="1267"/>
      <c r="AW77" s="1267"/>
      <c r="AX77" s="1267"/>
      <c r="AY77" s="1267"/>
      <c r="AZ77" s="1267"/>
      <c r="BA77" s="1267"/>
      <c r="BB77" s="1268" t="s">
        <v>558</v>
      </c>
      <c r="BC77" s="1268"/>
      <c r="BD77" s="1268"/>
      <c r="BE77" s="1268"/>
      <c r="BF77" s="1268"/>
      <c r="BG77" s="1268"/>
      <c r="BH77" s="1268"/>
      <c r="BI77" s="1268"/>
      <c r="BJ77" s="1268"/>
      <c r="BK77" s="1268"/>
      <c r="BL77" s="1268"/>
      <c r="BM77" s="1268"/>
      <c r="BN77" s="1268"/>
      <c r="BO77" s="1268"/>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557</v>
      </c>
      <c r="BC79" s="1268"/>
      <c r="BD79" s="1268"/>
      <c r="BE79" s="1268"/>
      <c r="BF79" s="1268"/>
      <c r="BG79" s="1268"/>
      <c r="BH79" s="1268"/>
      <c r="BI79" s="1268"/>
      <c r="BJ79" s="1268"/>
      <c r="BK79" s="1268"/>
      <c r="BL79" s="1268"/>
      <c r="BM79" s="1268"/>
      <c r="BN79" s="1268"/>
      <c r="BO79" s="1268"/>
      <c r="BP79" s="1253">
        <v>8.6</v>
      </c>
      <c r="BQ79" s="1253"/>
      <c r="BR79" s="1253"/>
      <c r="BS79" s="1253"/>
      <c r="BT79" s="1253"/>
      <c r="BU79" s="1253"/>
      <c r="BV79" s="1253"/>
      <c r="BW79" s="1253"/>
      <c r="BX79" s="1253">
        <v>8.9</v>
      </c>
      <c r="BY79" s="1253"/>
      <c r="BZ79" s="1253"/>
      <c r="CA79" s="1253"/>
      <c r="CB79" s="1253"/>
      <c r="CC79" s="1253"/>
      <c r="CD79" s="1253"/>
      <c r="CE79" s="1253"/>
      <c r="CF79" s="1253">
        <v>8.9</v>
      </c>
      <c r="CG79" s="1253"/>
      <c r="CH79" s="1253"/>
      <c r="CI79" s="1253"/>
      <c r="CJ79" s="1253"/>
      <c r="CK79" s="1253"/>
      <c r="CL79" s="1253"/>
      <c r="CM79" s="1253"/>
      <c r="CN79" s="1253">
        <v>9.1</v>
      </c>
      <c r="CO79" s="1253"/>
      <c r="CP79" s="1253"/>
      <c r="CQ79" s="1253"/>
      <c r="CR79" s="1253"/>
      <c r="CS79" s="1253"/>
      <c r="CT79" s="1253"/>
      <c r="CU79" s="1253"/>
      <c r="CV79" s="1253">
        <v>9.3000000000000007</v>
      </c>
      <c r="CW79" s="1253"/>
      <c r="CX79" s="1253"/>
      <c r="CY79" s="1253"/>
      <c r="CZ79" s="1253"/>
      <c r="DA79" s="1253"/>
      <c r="DB79" s="1253"/>
      <c r="DC79" s="1253"/>
    </row>
    <row r="80" spans="2:107" ht="13.5" x14ac:dyDescent="0.15">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CU2hFet/A4Cryn7PMtIhzo9U2pFTfEa2Eu/T9JIsZ8xPvad/aC0ioti4aJcg7G/SquZeCRp5Uqyoe7PnjchbfQ==" saltValue="7+LGiDR4WckMxuLs2ZRXd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bBkmvbzmm+I95NnIELWZsK0HnBCCovZwkzcKmzQ4FTL1O4UHT0RtuGiM6b2d8uEy//2+S4D3YQRtqDMmmxJQCw==" saltValue="sKiL/qkNUDICrRDifRX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sXoM9UY9GmoMDojG3yTpGqxyr9wBeUKkFWcFje4BuDtOtpuQmHhthacEP1adbfxFtk2flIUPx7yM/p86YzIpmQ==" saltValue="HWO2r1qiVGOldGm4UP7R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385049</v>
      </c>
      <c r="E3" s="156"/>
      <c r="F3" s="157">
        <v>190274</v>
      </c>
      <c r="G3" s="158"/>
      <c r="H3" s="159"/>
    </row>
    <row r="4" spans="1:8" x14ac:dyDescent="0.15">
      <c r="A4" s="160"/>
      <c r="B4" s="161"/>
      <c r="C4" s="162"/>
      <c r="D4" s="163">
        <v>243236</v>
      </c>
      <c r="E4" s="164"/>
      <c r="F4" s="165">
        <v>88584</v>
      </c>
      <c r="G4" s="166"/>
      <c r="H4" s="167"/>
    </row>
    <row r="5" spans="1:8" x14ac:dyDescent="0.15">
      <c r="A5" s="148" t="s">
        <v>523</v>
      </c>
      <c r="B5" s="153"/>
      <c r="C5" s="154"/>
      <c r="D5" s="155">
        <v>232958</v>
      </c>
      <c r="E5" s="156"/>
      <c r="F5" s="157">
        <v>200194</v>
      </c>
      <c r="G5" s="158"/>
      <c r="H5" s="159"/>
    </row>
    <row r="6" spans="1:8" x14ac:dyDescent="0.15">
      <c r="A6" s="160"/>
      <c r="B6" s="161"/>
      <c r="C6" s="162"/>
      <c r="D6" s="163">
        <v>128235</v>
      </c>
      <c r="E6" s="164"/>
      <c r="F6" s="165">
        <v>106422</v>
      </c>
      <c r="G6" s="166"/>
      <c r="H6" s="167"/>
    </row>
    <row r="7" spans="1:8" x14ac:dyDescent="0.15">
      <c r="A7" s="148" t="s">
        <v>524</v>
      </c>
      <c r="B7" s="153"/>
      <c r="C7" s="154"/>
      <c r="D7" s="155">
        <v>416477</v>
      </c>
      <c r="E7" s="156"/>
      <c r="F7" s="157">
        <v>196914</v>
      </c>
      <c r="G7" s="158"/>
      <c r="H7" s="159"/>
    </row>
    <row r="8" spans="1:8" x14ac:dyDescent="0.15">
      <c r="A8" s="160"/>
      <c r="B8" s="161"/>
      <c r="C8" s="162"/>
      <c r="D8" s="163">
        <v>326738</v>
      </c>
      <c r="E8" s="164"/>
      <c r="F8" s="165">
        <v>98966</v>
      </c>
      <c r="G8" s="166"/>
      <c r="H8" s="167"/>
    </row>
    <row r="9" spans="1:8" x14ac:dyDescent="0.15">
      <c r="A9" s="148" t="s">
        <v>525</v>
      </c>
      <c r="B9" s="153"/>
      <c r="C9" s="154"/>
      <c r="D9" s="155">
        <v>174599</v>
      </c>
      <c r="E9" s="156"/>
      <c r="F9" s="157">
        <v>204757</v>
      </c>
      <c r="G9" s="158"/>
      <c r="H9" s="159"/>
    </row>
    <row r="10" spans="1:8" x14ac:dyDescent="0.15">
      <c r="A10" s="160"/>
      <c r="B10" s="161"/>
      <c r="C10" s="162"/>
      <c r="D10" s="163">
        <v>90992</v>
      </c>
      <c r="E10" s="164"/>
      <c r="F10" s="165">
        <v>106071</v>
      </c>
      <c r="G10" s="166"/>
      <c r="H10" s="167"/>
    </row>
    <row r="11" spans="1:8" x14ac:dyDescent="0.15">
      <c r="A11" s="148" t="s">
        <v>526</v>
      </c>
      <c r="B11" s="153"/>
      <c r="C11" s="154"/>
      <c r="D11" s="155">
        <v>246493</v>
      </c>
      <c r="E11" s="156"/>
      <c r="F11" s="157">
        <v>194971</v>
      </c>
      <c r="G11" s="158"/>
      <c r="H11" s="159"/>
    </row>
    <row r="12" spans="1:8" x14ac:dyDescent="0.15">
      <c r="A12" s="160"/>
      <c r="B12" s="161"/>
      <c r="C12" s="168"/>
      <c r="D12" s="163">
        <v>110680</v>
      </c>
      <c r="E12" s="164"/>
      <c r="F12" s="165">
        <v>105966</v>
      </c>
      <c r="G12" s="166"/>
      <c r="H12" s="167"/>
    </row>
    <row r="13" spans="1:8" x14ac:dyDescent="0.15">
      <c r="A13" s="148"/>
      <c r="B13" s="153"/>
      <c r="C13" s="169"/>
      <c r="D13" s="170">
        <v>291115</v>
      </c>
      <c r="E13" s="171"/>
      <c r="F13" s="172">
        <v>197422</v>
      </c>
      <c r="G13" s="173"/>
      <c r="H13" s="159"/>
    </row>
    <row r="14" spans="1:8" x14ac:dyDescent="0.15">
      <c r="A14" s="160"/>
      <c r="B14" s="161"/>
      <c r="C14" s="162"/>
      <c r="D14" s="163">
        <v>179976</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5.87</v>
      </c>
      <c r="C19" s="174">
        <f>ROUND(VALUE(SUBSTITUTE(実質収支比率等に係る経年分析!G$48,"▲","-")),2)</f>
        <v>6.15</v>
      </c>
      <c r="D19" s="174">
        <f>ROUND(VALUE(SUBSTITUTE(実質収支比率等に係る経年分析!H$48,"▲","-")),2)</f>
        <v>7.8</v>
      </c>
      <c r="E19" s="174">
        <f>ROUND(VALUE(SUBSTITUTE(実質収支比率等に係る経年分析!I$48,"▲","-")),2)</f>
        <v>6.65</v>
      </c>
      <c r="F19" s="174">
        <f>ROUND(VALUE(SUBSTITUTE(実質収支比率等に係る経年分析!J$48,"▲","-")),2)</f>
        <v>6.35</v>
      </c>
    </row>
    <row r="20" spans="1:11" x14ac:dyDescent="0.15">
      <c r="A20" s="174" t="s">
        <v>53</v>
      </c>
      <c r="B20" s="174">
        <f>ROUND(VALUE(SUBSTITUTE(実質収支比率等に係る経年分析!F$47,"▲","-")),2)</f>
        <v>27.15</v>
      </c>
      <c r="C20" s="174">
        <f>ROUND(VALUE(SUBSTITUTE(実質収支比率等に係る経年分析!G$47,"▲","-")),2)</f>
        <v>25.41</v>
      </c>
      <c r="D20" s="174">
        <f>ROUND(VALUE(SUBSTITUTE(実質収支比率等に係る経年分析!H$47,"▲","-")),2)</f>
        <v>24.41</v>
      </c>
      <c r="E20" s="174">
        <f>ROUND(VALUE(SUBSTITUTE(実質収支比率等に係る経年分析!I$47,"▲","-")),2)</f>
        <v>24.76</v>
      </c>
      <c r="F20" s="174">
        <f>ROUND(VALUE(SUBSTITUTE(実質収支比率等に係る経年分析!J$47,"▲","-")),2)</f>
        <v>24.6</v>
      </c>
    </row>
    <row r="21" spans="1:11" x14ac:dyDescent="0.15">
      <c r="A21" s="174" t="s">
        <v>54</v>
      </c>
      <c r="B21" s="174">
        <f>IF(ISNUMBER(VALUE(SUBSTITUTE(実質収支比率等に係る経年分析!F$49,"▲","-"))),ROUND(VALUE(SUBSTITUTE(実質収支比率等に係る経年分析!F$49,"▲","-")),2),NA())</f>
        <v>1.61</v>
      </c>
      <c r="C21" s="174">
        <f>IF(ISNUMBER(VALUE(SUBSTITUTE(実質収支比率等に係る経年分析!G$49,"▲","-"))),ROUND(VALUE(SUBSTITUTE(実質収支比率等に係る経年分析!G$49,"▲","-")),2),NA())</f>
        <v>0.66</v>
      </c>
      <c r="D21" s="174">
        <f>IF(ISNUMBER(VALUE(SUBSTITUTE(実質収支比率等に係る経年分析!H$49,"▲","-"))),ROUND(VALUE(SUBSTITUTE(実質収支比率等に係る経年分析!H$49,"▲","-")),2),NA())</f>
        <v>1.89</v>
      </c>
      <c r="E21" s="174">
        <f>IF(ISNUMBER(VALUE(SUBSTITUTE(実質収支比率等に係る経年分析!I$49,"▲","-"))),ROUND(VALUE(SUBSTITUTE(実質収支比率等に係る経年分析!I$49,"▲","-")),2),NA())</f>
        <v>-1.26</v>
      </c>
      <c r="F21" s="174">
        <f>IF(ISNUMBER(VALUE(SUBSTITUTE(実質収支比率等に係る経年分析!J$49,"▲","-"))),ROUND(VALUE(SUBSTITUTE(実質収支比率等に係る経年分析!J$49,"▲","-")),2),NA())</f>
        <v>-0.26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1.78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介護保険特別会計（サービス事業勘定）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介護保険特別会計（事業勘定）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0.44</v>
      </c>
    </row>
    <row r="33" spans="1:16" x14ac:dyDescent="0.15">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1.1299999999999999</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6.65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6.35</v>
      </c>
    </row>
    <row r="36" spans="1:16" x14ac:dyDescent="0.15">
      <c r="A36" s="175" t="str">
        <f>IF(連結実質赤字比率に係る赤字・黒字の構成分析!C$34="",NA(),連結実質赤字比率に係る赤字・黒字の構成分析!C$34)</f>
        <v>国民健康保険特別会計（病院事業）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5.58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649</v>
      </c>
      <c r="E42" s="176"/>
      <c r="F42" s="176"/>
      <c r="G42" s="176">
        <f>'実質公債費比率（分子）の構造'!L$52</f>
        <v>723</v>
      </c>
      <c r="H42" s="176"/>
      <c r="I42" s="176"/>
      <c r="J42" s="176">
        <f>'実質公債費比率（分子）の構造'!M$52</f>
        <v>720</v>
      </c>
      <c r="K42" s="176"/>
      <c r="L42" s="176"/>
      <c r="M42" s="176">
        <f>'実質公債費比率（分子）の構造'!N$52</f>
        <v>715</v>
      </c>
      <c r="N42" s="176"/>
      <c r="O42" s="176"/>
      <c r="P42" s="176">
        <f>'実質公債費比率（分子）の構造'!O$52</f>
        <v>692</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96</v>
      </c>
      <c r="C45" s="176"/>
      <c r="D45" s="176"/>
      <c r="E45" s="176">
        <f>'実質公債費比率（分子）の構造'!L$49</f>
        <v>81</v>
      </c>
      <c r="F45" s="176"/>
      <c r="G45" s="176"/>
      <c r="H45" s="176">
        <f>'実質公債費比率（分子）の構造'!M$49</f>
        <v>71</v>
      </c>
      <c r="I45" s="176"/>
      <c r="J45" s="176"/>
      <c r="K45" s="176">
        <f>'実質公債費比率（分子）の構造'!N$49</f>
        <v>61</v>
      </c>
      <c r="L45" s="176"/>
      <c r="M45" s="176"/>
      <c r="N45" s="176">
        <f>'実質公債費比率（分子）の構造'!O$49</f>
        <v>44</v>
      </c>
      <c r="O45" s="176"/>
      <c r="P45" s="176"/>
    </row>
    <row r="46" spans="1:16" x14ac:dyDescent="0.15">
      <c r="A46" s="176" t="s">
        <v>64</v>
      </c>
      <c r="B46" s="176">
        <f>'実質公債費比率（分子）の構造'!K$48</f>
        <v>142</v>
      </c>
      <c r="C46" s="176"/>
      <c r="D46" s="176"/>
      <c r="E46" s="176">
        <f>'実質公債費比率（分子）の構造'!L$48</f>
        <v>134</v>
      </c>
      <c r="F46" s="176"/>
      <c r="G46" s="176"/>
      <c r="H46" s="176">
        <f>'実質公債費比率（分子）の構造'!M$48</f>
        <v>136</v>
      </c>
      <c r="I46" s="176"/>
      <c r="J46" s="176"/>
      <c r="K46" s="176">
        <f>'実質公債費比率（分子）の構造'!N$48</f>
        <v>150</v>
      </c>
      <c r="L46" s="176"/>
      <c r="M46" s="176"/>
      <c r="N46" s="176">
        <f>'実質公債費比率（分子）の構造'!O$48</f>
        <v>154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709</v>
      </c>
      <c r="C49" s="176"/>
      <c r="D49" s="176"/>
      <c r="E49" s="176">
        <f>'実質公債費比率（分子）の構造'!L$45</f>
        <v>789</v>
      </c>
      <c r="F49" s="176"/>
      <c r="G49" s="176"/>
      <c r="H49" s="176">
        <f>'実質公債費比率（分子）の構造'!M$45</f>
        <v>799</v>
      </c>
      <c r="I49" s="176"/>
      <c r="J49" s="176"/>
      <c r="K49" s="176">
        <f>'実質公債費比率（分子）の構造'!N$45</f>
        <v>799</v>
      </c>
      <c r="L49" s="176"/>
      <c r="M49" s="176"/>
      <c r="N49" s="176">
        <f>'実質公債費比率（分子）の構造'!O$45</f>
        <v>837</v>
      </c>
      <c r="O49" s="176"/>
      <c r="P49" s="176"/>
    </row>
    <row r="50" spans="1:16" x14ac:dyDescent="0.15">
      <c r="A50" s="176" t="s">
        <v>67</v>
      </c>
      <c r="B50" s="176" t="e">
        <f>NA()</f>
        <v>#N/A</v>
      </c>
      <c r="C50" s="176">
        <f>IF(ISNUMBER('実質公債費比率（分子）の構造'!K$53),'実質公債費比率（分子）の構造'!K$53,NA())</f>
        <v>298</v>
      </c>
      <c r="D50" s="176" t="e">
        <f>NA()</f>
        <v>#N/A</v>
      </c>
      <c r="E50" s="176" t="e">
        <f>NA()</f>
        <v>#N/A</v>
      </c>
      <c r="F50" s="176">
        <f>IF(ISNUMBER('実質公債費比率（分子）の構造'!L$53),'実質公債費比率（分子）の構造'!L$53,NA())</f>
        <v>281</v>
      </c>
      <c r="G50" s="176" t="e">
        <f>NA()</f>
        <v>#N/A</v>
      </c>
      <c r="H50" s="176" t="e">
        <f>NA()</f>
        <v>#N/A</v>
      </c>
      <c r="I50" s="176">
        <f>IF(ISNUMBER('実質公債費比率（分子）の構造'!M$53),'実質公債費比率（分子）の構造'!M$53,NA())</f>
        <v>286</v>
      </c>
      <c r="J50" s="176" t="e">
        <f>NA()</f>
        <v>#N/A</v>
      </c>
      <c r="K50" s="176" t="e">
        <f>NA()</f>
        <v>#N/A</v>
      </c>
      <c r="L50" s="176">
        <f>IF(ISNUMBER('実質公債費比率（分子）の構造'!N$53),'実質公債費比率（分子）の構造'!N$53,NA())</f>
        <v>295</v>
      </c>
      <c r="M50" s="176" t="e">
        <f>NA()</f>
        <v>#N/A</v>
      </c>
      <c r="N50" s="176" t="e">
        <f>NA()</f>
        <v>#N/A</v>
      </c>
      <c r="O50" s="176">
        <f>IF(ISNUMBER('実質公債費比率（分子）の構造'!O$53),'実質公債費比率（分子）の構造'!O$53,NA())</f>
        <v>343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6079</v>
      </c>
      <c r="E56" s="175"/>
      <c r="F56" s="175"/>
      <c r="G56" s="175">
        <f>'将来負担比率（分子）の構造'!J$52</f>
        <v>5830</v>
      </c>
      <c r="H56" s="175"/>
      <c r="I56" s="175"/>
      <c r="J56" s="175">
        <f>'将来負担比率（分子）の構造'!K$52</f>
        <v>6154</v>
      </c>
      <c r="K56" s="175"/>
      <c r="L56" s="175"/>
      <c r="M56" s="175">
        <f>'将来負担比率（分子）の構造'!L$52</f>
        <v>6073</v>
      </c>
      <c r="N56" s="175"/>
      <c r="O56" s="175"/>
      <c r="P56" s="175">
        <f>'将来負担比率（分子）の構造'!M$52</f>
        <v>6157</v>
      </c>
    </row>
    <row r="57" spans="1:16" x14ac:dyDescent="0.15">
      <c r="A57" s="175" t="s">
        <v>42</v>
      </c>
      <c r="B57" s="175"/>
      <c r="C57" s="175"/>
      <c r="D57" s="175">
        <f>'将来負担比率（分子）の構造'!I$51</f>
        <v>270</v>
      </c>
      <c r="E57" s="175"/>
      <c r="F57" s="175"/>
      <c r="G57" s="175">
        <f>'将来負担比率（分子）の構造'!J$51</f>
        <v>247</v>
      </c>
      <c r="H57" s="175"/>
      <c r="I57" s="175"/>
      <c r="J57" s="175">
        <f>'将来負担比率（分子）の構造'!K$51</f>
        <v>254</v>
      </c>
      <c r="K57" s="175"/>
      <c r="L57" s="175"/>
      <c r="M57" s="175">
        <f>'将来負担比率（分子）の構造'!L$51</f>
        <v>250</v>
      </c>
      <c r="N57" s="175"/>
      <c r="O57" s="175"/>
      <c r="P57" s="175">
        <f>'将来負担比率（分子）の構造'!M$51</f>
        <v>314</v>
      </c>
    </row>
    <row r="58" spans="1:16" x14ac:dyDescent="0.15">
      <c r="A58" s="175" t="s">
        <v>41</v>
      </c>
      <c r="B58" s="175"/>
      <c r="C58" s="175"/>
      <c r="D58" s="175">
        <f>'将来負担比率（分子）の構造'!I$50</f>
        <v>4622</v>
      </c>
      <c r="E58" s="175"/>
      <c r="F58" s="175"/>
      <c r="G58" s="175">
        <f>'将来負担比率（分子）の構造'!J$50</f>
        <v>4564</v>
      </c>
      <c r="H58" s="175"/>
      <c r="I58" s="175"/>
      <c r="J58" s="175">
        <f>'将来負担比率（分子）の構造'!K$50</f>
        <v>4742</v>
      </c>
      <c r="K58" s="175"/>
      <c r="L58" s="175"/>
      <c r="M58" s="175">
        <f>'将来負担比率（分子）の構造'!L$50</f>
        <v>4620</v>
      </c>
      <c r="N58" s="175"/>
      <c r="O58" s="175"/>
      <c r="P58" s="175">
        <f>'将来負担比率（分子）の構造'!M$50</f>
        <v>4122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711</v>
      </c>
      <c r="C62" s="175"/>
      <c r="D62" s="175"/>
      <c r="E62" s="175">
        <f>'将来負担比率（分子）の構造'!J$45</f>
        <v>659</v>
      </c>
      <c r="F62" s="175"/>
      <c r="G62" s="175"/>
      <c r="H62" s="175">
        <f>'将来負担比率（分子）の構造'!K$45</f>
        <v>676</v>
      </c>
      <c r="I62" s="175"/>
      <c r="J62" s="175"/>
      <c r="K62" s="175">
        <f>'将来負担比率（分子）の構造'!L$45</f>
        <v>674</v>
      </c>
      <c r="L62" s="175"/>
      <c r="M62" s="175"/>
      <c r="N62" s="175">
        <f>'将来負担比率（分子）の構造'!M$45</f>
        <v>652</v>
      </c>
      <c r="O62" s="175"/>
      <c r="P62" s="175"/>
    </row>
    <row r="63" spans="1:16" x14ac:dyDescent="0.15">
      <c r="A63" s="175" t="s">
        <v>34</v>
      </c>
      <c r="B63" s="175">
        <f>'将来負担比率（分子）の構造'!I$44</f>
        <v>352</v>
      </c>
      <c r="C63" s="175"/>
      <c r="D63" s="175"/>
      <c r="E63" s="175">
        <f>'将来負担比率（分子）の構造'!J$44</f>
        <v>271</v>
      </c>
      <c r="F63" s="175"/>
      <c r="G63" s="175"/>
      <c r="H63" s="175">
        <f>'将来負担比率（分子）の構造'!K$44</f>
        <v>200</v>
      </c>
      <c r="I63" s="175"/>
      <c r="J63" s="175"/>
      <c r="K63" s="175">
        <f>'将来負担比率（分子）の構造'!L$44</f>
        <v>139</v>
      </c>
      <c r="L63" s="175"/>
      <c r="M63" s="175"/>
      <c r="N63" s="175">
        <f>'将来負担比率（分子）の構造'!M$44</f>
        <v>96</v>
      </c>
      <c r="O63" s="175"/>
      <c r="P63" s="175"/>
    </row>
    <row r="64" spans="1:16" x14ac:dyDescent="0.15">
      <c r="A64" s="175" t="s">
        <v>33</v>
      </c>
      <c r="B64" s="175">
        <f>'将来負担比率（分子）の構造'!I$43</f>
        <v>963</v>
      </c>
      <c r="C64" s="175"/>
      <c r="D64" s="175"/>
      <c r="E64" s="175">
        <f>'将来負担比率（分子）の構造'!J$43</f>
        <v>945</v>
      </c>
      <c r="F64" s="175"/>
      <c r="G64" s="175"/>
      <c r="H64" s="175">
        <f>'将来負担比率（分子）の構造'!K$43</f>
        <v>1287</v>
      </c>
      <c r="I64" s="175"/>
      <c r="J64" s="175"/>
      <c r="K64" s="175">
        <f>'将来負担比率（分子）の構造'!L$43</f>
        <v>1422</v>
      </c>
      <c r="L64" s="175"/>
      <c r="M64" s="175"/>
      <c r="N64" s="175">
        <f>'将来負担比率（分子）の構造'!M$43</f>
        <v>1191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7599</v>
      </c>
      <c r="C66" s="175"/>
      <c r="D66" s="175"/>
      <c r="E66" s="175">
        <f>'将来負担比率（分子）の構造'!J$41</f>
        <v>7458</v>
      </c>
      <c r="F66" s="175"/>
      <c r="G66" s="175"/>
      <c r="H66" s="175">
        <f>'将来負担比率（分子）の構造'!K$41</f>
        <v>8088</v>
      </c>
      <c r="I66" s="175"/>
      <c r="J66" s="175"/>
      <c r="K66" s="175">
        <f>'将来負担比率（分子）の構造'!L$41</f>
        <v>7893</v>
      </c>
      <c r="L66" s="175"/>
      <c r="M66" s="175"/>
      <c r="N66" s="175">
        <f>'将来負担比率（分子）の構造'!M$41</f>
        <v>8461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1032</v>
      </c>
      <c r="C72" s="179">
        <f>基金残高に係る経年分析!G55</f>
        <v>1032</v>
      </c>
      <c r="D72" s="179">
        <f>基金残高に係る経年分析!H55</f>
        <v>1032</v>
      </c>
    </row>
    <row r="73" spans="1:16" x14ac:dyDescent="0.15">
      <c r="A73" s="178" t="s">
        <v>74</v>
      </c>
      <c r="B73" s="179">
        <f>基金残高に係る経年分析!F56</f>
        <v>466</v>
      </c>
      <c r="C73" s="179">
        <f>基金残高に係る経年分析!G56</f>
        <v>467</v>
      </c>
      <c r="D73" s="179">
        <f>基金残高に係る経年分析!H56</f>
        <v>461</v>
      </c>
    </row>
    <row r="74" spans="1:16" x14ac:dyDescent="0.15">
      <c r="A74" s="178" t="s">
        <v>75</v>
      </c>
      <c r="B74" s="179">
        <f>基金残高に係る経年分析!F57</f>
        <v>3026</v>
      </c>
      <c r="C74" s="179">
        <f>基金残高に係る経年分析!G57</f>
        <v>2908</v>
      </c>
      <c r="D74" s="179">
        <f>基金残高に係る経年分析!H57</f>
        <v>2501</v>
      </c>
    </row>
  </sheetData>
  <sheetProtection algorithmName="SHA-512" hashValue="2KSPBTOFcgxYYQy/by+E0Uhe0SwcyOxDIiW1aoVtuTLjUE3jgCUBDoiezxcqwSebP8VwdWcZGOuZcTP3PzzPMg==" saltValue="gvB/WirGgKIstXZxr8P4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742406</v>
      </c>
      <c r="S5" s="649"/>
      <c r="T5" s="649"/>
      <c r="U5" s="649"/>
      <c r="V5" s="649"/>
      <c r="W5" s="649"/>
      <c r="X5" s="649"/>
      <c r="Y5" s="650"/>
      <c r="Z5" s="651">
        <v>9.1</v>
      </c>
      <c r="AA5" s="651"/>
      <c r="AB5" s="651"/>
      <c r="AC5" s="651"/>
      <c r="AD5" s="652">
        <v>742406</v>
      </c>
      <c r="AE5" s="652"/>
      <c r="AF5" s="652"/>
      <c r="AG5" s="652"/>
      <c r="AH5" s="652"/>
      <c r="AI5" s="652"/>
      <c r="AJ5" s="652"/>
      <c r="AK5" s="652"/>
      <c r="AL5" s="653">
        <v>17.7</v>
      </c>
      <c r="AM5" s="654"/>
      <c r="AN5" s="654"/>
      <c r="AO5" s="655"/>
      <c r="AP5" s="645" t="s">
        <v>217</v>
      </c>
      <c r="AQ5" s="646"/>
      <c r="AR5" s="646"/>
      <c r="AS5" s="646"/>
      <c r="AT5" s="646"/>
      <c r="AU5" s="646"/>
      <c r="AV5" s="646"/>
      <c r="AW5" s="646"/>
      <c r="AX5" s="646"/>
      <c r="AY5" s="646"/>
      <c r="AZ5" s="646"/>
      <c r="BA5" s="646"/>
      <c r="BB5" s="646"/>
      <c r="BC5" s="646"/>
      <c r="BD5" s="646"/>
      <c r="BE5" s="646"/>
      <c r="BF5" s="647"/>
      <c r="BG5" s="659">
        <v>742406</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119184</v>
      </c>
      <c r="S6" s="660"/>
      <c r="T6" s="660"/>
      <c r="U6" s="660"/>
      <c r="V6" s="660"/>
      <c r="W6" s="660"/>
      <c r="X6" s="660"/>
      <c r="Y6" s="661"/>
      <c r="Z6" s="662">
        <v>1.5</v>
      </c>
      <c r="AA6" s="662"/>
      <c r="AB6" s="662"/>
      <c r="AC6" s="662"/>
      <c r="AD6" s="663">
        <v>119184</v>
      </c>
      <c r="AE6" s="663"/>
      <c r="AF6" s="663"/>
      <c r="AG6" s="663"/>
      <c r="AH6" s="663"/>
      <c r="AI6" s="663"/>
      <c r="AJ6" s="663"/>
      <c r="AK6" s="663"/>
      <c r="AL6" s="664">
        <v>2.8</v>
      </c>
      <c r="AM6" s="665"/>
      <c r="AN6" s="665"/>
      <c r="AO6" s="666"/>
      <c r="AP6" s="656" t="s">
        <v>222</v>
      </c>
      <c r="AQ6" s="657"/>
      <c r="AR6" s="657"/>
      <c r="AS6" s="657"/>
      <c r="AT6" s="657"/>
      <c r="AU6" s="657"/>
      <c r="AV6" s="657"/>
      <c r="AW6" s="657"/>
      <c r="AX6" s="657"/>
      <c r="AY6" s="657"/>
      <c r="AZ6" s="657"/>
      <c r="BA6" s="657"/>
      <c r="BB6" s="657"/>
      <c r="BC6" s="657"/>
      <c r="BD6" s="657"/>
      <c r="BE6" s="657"/>
      <c r="BF6" s="658"/>
      <c r="BG6" s="659">
        <v>742406</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63224</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61448</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284</v>
      </c>
      <c r="S7" s="660"/>
      <c r="T7" s="660"/>
      <c r="U7" s="660"/>
      <c r="V7" s="660"/>
      <c r="W7" s="660"/>
      <c r="X7" s="660"/>
      <c r="Y7" s="661"/>
      <c r="Z7" s="662">
        <v>0</v>
      </c>
      <c r="AA7" s="662"/>
      <c r="AB7" s="662"/>
      <c r="AC7" s="662"/>
      <c r="AD7" s="663">
        <v>284</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344723</v>
      </c>
      <c r="BH7" s="660"/>
      <c r="BI7" s="660"/>
      <c r="BJ7" s="660"/>
      <c r="BK7" s="660"/>
      <c r="BL7" s="660"/>
      <c r="BM7" s="660"/>
      <c r="BN7" s="661"/>
      <c r="BO7" s="662">
        <v>46.4</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1161832</v>
      </c>
      <c r="CS7" s="660"/>
      <c r="CT7" s="660"/>
      <c r="CU7" s="660"/>
      <c r="CV7" s="660"/>
      <c r="CW7" s="660"/>
      <c r="CX7" s="660"/>
      <c r="CY7" s="661"/>
      <c r="CZ7" s="662">
        <v>14.8</v>
      </c>
      <c r="DA7" s="662"/>
      <c r="DB7" s="662"/>
      <c r="DC7" s="662"/>
      <c r="DD7" s="668">
        <v>66215</v>
      </c>
      <c r="DE7" s="660"/>
      <c r="DF7" s="660"/>
      <c r="DG7" s="660"/>
      <c r="DH7" s="660"/>
      <c r="DI7" s="660"/>
      <c r="DJ7" s="660"/>
      <c r="DK7" s="660"/>
      <c r="DL7" s="660"/>
      <c r="DM7" s="660"/>
      <c r="DN7" s="660"/>
      <c r="DO7" s="660"/>
      <c r="DP7" s="661"/>
      <c r="DQ7" s="668">
        <v>757447</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2644</v>
      </c>
      <c r="S8" s="660"/>
      <c r="T8" s="660"/>
      <c r="U8" s="660"/>
      <c r="V8" s="660"/>
      <c r="W8" s="660"/>
      <c r="X8" s="660"/>
      <c r="Y8" s="661"/>
      <c r="Z8" s="662">
        <v>0</v>
      </c>
      <c r="AA8" s="662"/>
      <c r="AB8" s="662"/>
      <c r="AC8" s="662"/>
      <c r="AD8" s="663">
        <v>2644</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9224</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1070228</v>
      </c>
      <c r="CS8" s="660"/>
      <c r="CT8" s="660"/>
      <c r="CU8" s="660"/>
      <c r="CV8" s="660"/>
      <c r="CW8" s="660"/>
      <c r="CX8" s="660"/>
      <c r="CY8" s="661"/>
      <c r="CZ8" s="662">
        <v>13.6</v>
      </c>
      <c r="DA8" s="662"/>
      <c r="DB8" s="662"/>
      <c r="DC8" s="662"/>
      <c r="DD8" s="668">
        <v>111355</v>
      </c>
      <c r="DE8" s="660"/>
      <c r="DF8" s="660"/>
      <c r="DG8" s="660"/>
      <c r="DH8" s="660"/>
      <c r="DI8" s="660"/>
      <c r="DJ8" s="660"/>
      <c r="DK8" s="660"/>
      <c r="DL8" s="660"/>
      <c r="DM8" s="660"/>
      <c r="DN8" s="660"/>
      <c r="DO8" s="660"/>
      <c r="DP8" s="661"/>
      <c r="DQ8" s="668">
        <v>631232</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3043</v>
      </c>
      <c r="S9" s="660"/>
      <c r="T9" s="660"/>
      <c r="U9" s="660"/>
      <c r="V9" s="660"/>
      <c r="W9" s="660"/>
      <c r="X9" s="660"/>
      <c r="Y9" s="661"/>
      <c r="Z9" s="662">
        <v>0</v>
      </c>
      <c r="AA9" s="662"/>
      <c r="AB9" s="662"/>
      <c r="AC9" s="662"/>
      <c r="AD9" s="663">
        <v>3043</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290835</v>
      </c>
      <c r="BH9" s="660"/>
      <c r="BI9" s="660"/>
      <c r="BJ9" s="660"/>
      <c r="BK9" s="660"/>
      <c r="BL9" s="660"/>
      <c r="BM9" s="660"/>
      <c r="BN9" s="661"/>
      <c r="BO9" s="662">
        <v>39.200000000000003</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1805163</v>
      </c>
      <c r="CS9" s="660"/>
      <c r="CT9" s="660"/>
      <c r="CU9" s="660"/>
      <c r="CV9" s="660"/>
      <c r="CW9" s="660"/>
      <c r="CX9" s="660"/>
      <c r="CY9" s="661"/>
      <c r="CZ9" s="662">
        <v>23</v>
      </c>
      <c r="DA9" s="662"/>
      <c r="DB9" s="662"/>
      <c r="DC9" s="662"/>
      <c r="DD9" s="668">
        <v>1455</v>
      </c>
      <c r="DE9" s="660"/>
      <c r="DF9" s="660"/>
      <c r="DG9" s="660"/>
      <c r="DH9" s="660"/>
      <c r="DI9" s="660"/>
      <c r="DJ9" s="660"/>
      <c r="DK9" s="660"/>
      <c r="DL9" s="660"/>
      <c r="DM9" s="660"/>
      <c r="DN9" s="660"/>
      <c r="DO9" s="660"/>
      <c r="DP9" s="661"/>
      <c r="DQ9" s="668">
        <v>1047528</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14927</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1995</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1666</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136503</v>
      </c>
      <c r="S11" s="660"/>
      <c r="T11" s="660"/>
      <c r="U11" s="660"/>
      <c r="V11" s="660"/>
      <c r="W11" s="660"/>
      <c r="X11" s="660"/>
      <c r="Y11" s="661"/>
      <c r="Z11" s="664">
        <v>1.7</v>
      </c>
      <c r="AA11" s="665"/>
      <c r="AB11" s="665"/>
      <c r="AC11" s="671"/>
      <c r="AD11" s="668">
        <v>136503</v>
      </c>
      <c r="AE11" s="660"/>
      <c r="AF11" s="660"/>
      <c r="AG11" s="660"/>
      <c r="AH11" s="660"/>
      <c r="AI11" s="660"/>
      <c r="AJ11" s="660"/>
      <c r="AK11" s="661"/>
      <c r="AL11" s="664">
        <v>3.3</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29737</v>
      </c>
      <c r="BH11" s="660"/>
      <c r="BI11" s="660"/>
      <c r="BJ11" s="660"/>
      <c r="BK11" s="660"/>
      <c r="BL11" s="660"/>
      <c r="BM11" s="660"/>
      <c r="BN11" s="661"/>
      <c r="BO11" s="662">
        <v>4</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589082</v>
      </c>
      <c r="CS11" s="660"/>
      <c r="CT11" s="660"/>
      <c r="CU11" s="660"/>
      <c r="CV11" s="660"/>
      <c r="CW11" s="660"/>
      <c r="CX11" s="660"/>
      <c r="CY11" s="661"/>
      <c r="CZ11" s="662">
        <v>7.5</v>
      </c>
      <c r="DA11" s="662"/>
      <c r="DB11" s="662"/>
      <c r="DC11" s="662"/>
      <c r="DD11" s="668">
        <v>378517</v>
      </c>
      <c r="DE11" s="660"/>
      <c r="DF11" s="660"/>
      <c r="DG11" s="660"/>
      <c r="DH11" s="660"/>
      <c r="DI11" s="660"/>
      <c r="DJ11" s="660"/>
      <c r="DK11" s="660"/>
      <c r="DL11" s="660"/>
      <c r="DM11" s="660"/>
      <c r="DN11" s="660"/>
      <c r="DO11" s="660"/>
      <c r="DP11" s="661"/>
      <c r="DQ11" s="668">
        <v>161724</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327912</v>
      </c>
      <c r="BH12" s="660"/>
      <c r="BI12" s="660"/>
      <c r="BJ12" s="660"/>
      <c r="BK12" s="660"/>
      <c r="BL12" s="660"/>
      <c r="BM12" s="660"/>
      <c r="BN12" s="661"/>
      <c r="BO12" s="662">
        <v>44.2</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262694</v>
      </c>
      <c r="CS12" s="660"/>
      <c r="CT12" s="660"/>
      <c r="CU12" s="660"/>
      <c r="CV12" s="660"/>
      <c r="CW12" s="660"/>
      <c r="CX12" s="660"/>
      <c r="CY12" s="661"/>
      <c r="CZ12" s="662">
        <v>3.3</v>
      </c>
      <c r="DA12" s="662"/>
      <c r="DB12" s="662"/>
      <c r="DC12" s="662"/>
      <c r="DD12" s="668">
        <v>58018</v>
      </c>
      <c r="DE12" s="660"/>
      <c r="DF12" s="660"/>
      <c r="DG12" s="660"/>
      <c r="DH12" s="660"/>
      <c r="DI12" s="660"/>
      <c r="DJ12" s="660"/>
      <c r="DK12" s="660"/>
      <c r="DL12" s="660"/>
      <c r="DM12" s="660"/>
      <c r="DN12" s="660"/>
      <c r="DO12" s="660"/>
      <c r="DP12" s="661"/>
      <c r="DQ12" s="668">
        <v>92927</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321210</v>
      </c>
      <c r="BH13" s="660"/>
      <c r="BI13" s="660"/>
      <c r="BJ13" s="660"/>
      <c r="BK13" s="660"/>
      <c r="BL13" s="660"/>
      <c r="BM13" s="660"/>
      <c r="BN13" s="661"/>
      <c r="BO13" s="662">
        <v>43.3</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932777</v>
      </c>
      <c r="CS13" s="660"/>
      <c r="CT13" s="660"/>
      <c r="CU13" s="660"/>
      <c r="CV13" s="660"/>
      <c r="CW13" s="660"/>
      <c r="CX13" s="660"/>
      <c r="CY13" s="661"/>
      <c r="CZ13" s="662">
        <v>11.9</v>
      </c>
      <c r="DA13" s="662"/>
      <c r="DB13" s="662"/>
      <c r="DC13" s="662"/>
      <c r="DD13" s="668">
        <v>457239</v>
      </c>
      <c r="DE13" s="660"/>
      <c r="DF13" s="660"/>
      <c r="DG13" s="660"/>
      <c r="DH13" s="660"/>
      <c r="DI13" s="660"/>
      <c r="DJ13" s="660"/>
      <c r="DK13" s="660"/>
      <c r="DL13" s="660"/>
      <c r="DM13" s="660"/>
      <c r="DN13" s="660"/>
      <c r="DO13" s="660"/>
      <c r="DP13" s="661"/>
      <c r="DQ13" s="668">
        <v>389810</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917</v>
      </c>
      <c r="S14" s="660"/>
      <c r="T14" s="660"/>
      <c r="U14" s="660"/>
      <c r="V14" s="660"/>
      <c r="W14" s="660"/>
      <c r="X14" s="660"/>
      <c r="Y14" s="661"/>
      <c r="Z14" s="662">
        <v>0</v>
      </c>
      <c r="AA14" s="662"/>
      <c r="AB14" s="662"/>
      <c r="AC14" s="662"/>
      <c r="AD14" s="663">
        <v>917</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17190</v>
      </c>
      <c r="BH14" s="660"/>
      <c r="BI14" s="660"/>
      <c r="BJ14" s="660"/>
      <c r="BK14" s="660"/>
      <c r="BL14" s="660"/>
      <c r="BM14" s="660"/>
      <c r="BN14" s="661"/>
      <c r="BO14" s="662">
        <v>2.2999999999999998</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368601</v>
      </c>
      <c r="CS14" s="660"/>
      <c r="CT14" s="660"/>
      <c r="CU14" s="660"/>
      <c r="CV14" s="660"/>
      <c r="CW14" s="660"/>
      <c r="CX14" s="660"/>
      <c r="CY14" s="661"/>
      <c r="CZ14" s="662">
        <v>4.7</v>
      </c>
      <c r="DA14" s="662"/>
      <c r="DB14" s="662"/>
      <c r="DC14" s="662"/>
      <c r="DD14" s="668">
        <v>31416</v>
      </c>
      <c r="DE14" s="660"/>
      <c r="DF14" s="660"/>
      <c r="DG14" s="660"/>
      <c r="DH14" s="660"/>
      <c r="DI14" s="660"/>
      <c r="DJ14" s="660"/>
      <c r="DK14" s="660"/>
      <c r="DL14" s="660"/>
      <c r="DM14" s="660"/>
      <c r="DN14" s="660"/>
      <c r="DO14" s="660"/>
      <c r="DP14" s="661"/>
      <c r="DQ14" s="668">
        <v>263200</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52581</v>
      </c>
      <c r="BH15" s="660"/>
      <c r="BI15" s="660"/>
      <c r="BJ15" s="660"/>
      <c r="BK15" s="660"/>
      <c r="BL15" s="660"/>
      <c r="BM15" s="660"/>
      <c r="BN15" s="661"/>
      <c r="BO15" s="662">
        <v>7.1</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754538</v>
      </c>
      <c r="CS15" s="660"/>
      <c r="CT15" s="660"/>
      <c r="CU15" s="660"/>
      <c r="CV15" s="660"/>
      <c r="CW15" s="660"/>
      <c r="CX15" s="660"/>
      <c r="CY15" s="661"/>
      <c r="CZ15" s="662">
        <v>9.6</v>
      </c>
      <c r="DA15" s="662"/>
      <c r="DB15" s="662"/>
      <c r="DC15" s="662"/>
      <c r="DD15" s="668">
        <v>91028</v>
      </c>
      <c r="DE15" s="660"/>
      <c r="DF15" s="660"/>
      <c r="DG15" s="660"/>
      <c r="DH15" s="660"/>
      <c r="DI15" s="660"/>
      <c r="DJ15" s="660"/>
      <c r="DK15" s="660"/>
      <c r="DL15" s="660"/>
      <c r="DM15" s="660"/>
      <c r="DN15" s="660"/>
      <c r="DO15" s="660"/>
      <c r="DP15" s="661"/>
      <c r="DQ15" s="668">
        <v>484370</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11035</v>
      </c>
      <c r="S16" s="660"/>
      <c r="T16" s="660"/>
      <c r="U16" s="660"/>
      <c r="V16" s="660"/>
      <c r="W16" s="660"/>
      <c r="X16" s="660"/>
      <c r="Y16" s="661"/>
      <c r="Z16" s="662">
        <v>0.1</v>
      </c>
      <c r="AA16" s="662"/>
      <c r="AB16" s="662"/>
      <c r="AC16" s="662"/>
      <c r="AD16" s="663">
        <v>11035</v>
      </c>
      <c r="AE16" s="663"/>
      <c r="AF16" s="663"/>
      <c r="AG16" s="663"/>
      <c r="AH16" s="663"/>
      <c r="AI16" s="663"/>
      <c r="AJ16" s="663"/>
      <c r="AK16" s="663"/>
      <c r="AL16" s="664">
        <v>0.3</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11074</v>
      </c>
      <c r="S17" s="660"/>
      <c r="T17" s="660"/>
      <c r="U17" s="660"/>
      <c r="V17" s="660"/>
      <c r="W17" s="660"/>
      <c r="X17" s="660"/>
      <c r="Y17" s="661"/>
      <c r="Z17" s="662">
        <v>0.1</v>
      </c>
      <c r="AA17" s="662"/>
      <c r="AB17" s="662"/>
      <c r="AC17" s="662"/>
      <c r="AD17" s="663">
        <v>11074</v>
      </c>
      <c r="AE17" s="663"/>
      <c r="AF17" s="663"/>
      <c r="AG17" s="663"/>
      <c r="AH17" s="663"/>
      <c r="AI17" s="663"/>
      <c r="AJ17" s="663"/>
      <c r="AK17" s="663"/>
      <c r="AL17" s="664">
        <v>0.3</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837634</v>
      </c>
      <c r="CS17" s="660"/>
      <c r="CT17" s="660"/>
      <c r="CU17" s="660"/>
      <c r="CV17" s="660"/>
      <c r="CW17" s="660"/>
      <c r="CX17" s="660"/>
      <c r="CY17" s="661"/>
      <c r="CZ17" s="662">
        <v>10.7</v>
      </c>
      <c r="DA17" s="662"/>
      <c r="DB17" s="662"/>
      <c r="DC17" s="662"/>
      <c r="DD17" s="668" t="s">
        <v>122</v>
      </c>
      <c r="DE17" s="660"/>
      <c r="DF17" s="660"/>
      <c r="DG17" s="660"/>
      <c r="DH17" s="660"/>
      <c r="DI17" s="660"/>
      <c r="DJ17" s="660"/>
      <c r="DK17" s="660"/>
      <c r="DL17" s="660"/>
      <c r="DM17" s="660"/>
      <c r="DN17" s="660"/>
      <c r="DO17" s="660"/>
      <c r="DP17" s="661"/>
      <c r="DQ17" s="668">
        <v>810548</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2753</v>
      </c>
      <c r="S18" s="660"/>
      <c r="T18" s="660"/>
      <c r="U18" s="660"/>
      <c r="V18" s="660"/>
      <c r="W18" s="660"/>
      <c r="X18" s="660"/>
      <c r="Y18" s="661"/>
      <c r="Z18" s="662">
        <v>0</v>
      </c>
      <c r="AA18" s="662"/>
      <c r="AB18" s="662"/>
      <c r="AC18" s="662"/>
      <c r="AD18" s="663">
        <v>2753</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2753</v>
      </c>
      <c r="S19" s="660"/>
      <c r="T19" s="660"/>
      <c r="U19" s="660"/>
      <c r="V19" s="660"/>
      <c r="W19" s="660"/>
      <c r="X19" s="660"/>
      <c r="Y19" s="661"/>
      <c r="Z19" s="662">
        <v>0</v>
      </c>
      <c r="AA19" s="662"/>
      <c r="AB19" s="662"/>
      <c r="AC19" s="662"/>
      <c r="AD19" s="663">
        <v>2753</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7847768</v>
      </c>
      <c r="CS20" s="660"/>
      <c r="CT20" s="660"/>
      <c r="CU20" s="660"/>
      <c r="CV20" s="660"/>
      <c r="CW20" s="660"/>
      <c r="CX20" s="660"/>
      <c r="CY20" s="661"/>
      <c r="CZ20" s="662">
        <v>100</v>
      </c>
      <c r="DA20" s="662"/>
      <c r="DB20" s="662"/>
      <c r="DC20" s="662"/>
      <c r="DD20" s="668">
        <v>1195243</v>
      </c>
      <c r="DE20" s="660"/>
      <c r="DF20" s="660"/>
      <c r="DG20" s="660"/>
      <c r="DH20" s="660"/>
      <c r="DI20" s="660"/>
      <c r="DJ20" s="660"/>
      <c r="DK20" s="660"/>
      <c r="DL20" s="660"/>
      <c r="DM20" s="660"/>
      <c r="DN20" s="660"/>
      <c r="DO20" s="660"/>
      <c r="DP20" s="661"/>
      <c r="DQ20" s="668">
        <v>4701900</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3422260</v>
      </c>
      <c r="S21" s="660"/>
      <c r="T21" s="660"/>
      <c r="U21" s="660"/>
      <c r="V21" s="660"/>
      <c r="W21" s="660"/>
      <c r="X21" s="660"/>
      <c r="Y21" s="661"/>
      <c r="Z21" s="662">
        <v>42</v>
      </c>
      <c r="AA21" s="662"/>
      <c r="AB21" s="662"/>
      <c r="AC21" s="662"/>
      <c r="AD21" s="663">
        <v>3137306</v>
      </c>
      <c r="AE21" s="663"/>
      <c r="AF21" s="663"/>
      <c r="AG21" s="663"/>
      <c r="AH21" s="663"/>
      <c r="AI21" s="663"/>
      <c r="AJ21" s="663"/>
      <c r="AK21" s="663"/>
      <c r="AL21" s="664">
        <v>74.900000000000006</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3137306</v>
      </c>
      <c r="S22" s="660"/>
      <c r="T22" s="660"/>
      <c r="U22" s="660"/>
      <c r="V22" s="660"/>
      <c r="W22" s="660"/>
      <c r="X22" s="660"/>
      <c r="Y22" s="661"/>
      <c r="Z22" s="662">
        <v>38.5</v>
      </c>
      <c r="AA22" s="662"/>
      <c r="AB22" s="662"/>
      <c r="AC22" s="662"/>
      <c r="AD22" s="663">
        <v>3137306</v>
      </c>
      <c r="AE22" s="663"/>
      <c r="AF22" s="663"/>
      <c r="AG22" s="663"/>
      <c r="AH22" s="663"/>
      <c r="AI22" s="663"/>
      <c r="AJ22" s="663"/>
      <c r="AK22" s="663"/>
      <c r="AL22" s="664">
        <v>74.900000000000006</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284954</v>
      </c>
      <c r="S23" s="660"/>
      <c r="T23" s="660"/>
      <c r="U23" s="660"/>
      <c r="V23" s="660"/>
      <c r="W23" s="660"/>
      <c r="X23" s="660"/>
      <c r="Y23" s="661"/>
      <c r="Z23" s="662">
        <v>3.5</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2416376</v>
      </c>
      <c r="CS24" s="649"/>
      <c r="CT24" s="649"/>
      <c r="CU24" s="649"/>
      <c r="CV24" s="649"/>
      <c r="CW24" s="649"/>
      <c r="CX24" s="649"/>
      <c r="CY24" s="650"/>
      <c r="CZ24" s="653">
        <v>30.8</v>
      </c>
      <c r="DA24" s="654"/>
      <c r="DB24" s="654"/>
      <c r="DC24" s="670"/>
      <c r="DD24" s="693">
        <v>2057637</v>
      </c>
      <c r="DE24" s="649"/>
      <c r="DF24" s="649"/>
      <c r="DG24" s="649"/>
      <c r="DH24" s="649"/>
      <c r="DI24" s="649"/>
      <c r="DJ24" s="649"/>
      <c r="DK24" s="650"/>
      <c r="DL24" s="693">
        <v>1915920</v>
      </c>
      <c r="DM24" s="649"/>
      <c r="DN24" s="649"/>
      <c r="DO24" s="649"/>
      <c r="DP24" s="649"/>
      <c r="DQ24" s="649"/>
      <c r="DR24" s="649"/>
      <c r="DS24" s="649"/>
      <c r="DT24" s="649"/>
      <c r="DU24" s="649"/>
      <c r="DV24" s="650"/>
      <c r="DW24" s="653">
        <v>45.5</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4452103</v>
      </c>
      <c r="S25" s="660"/>
      <c r="T25" s="660"/>
      <c r="U25" s="660"/>
      <c r="V25" s="660"/>
      <c r="W25" s="660"/>
      <c r="X25" s="660"/>
      <c r="Y25" s="661"/>
      <c r="Z25" s="662">
        <v>54.6</v>
      </c>
      <c r="AA25" s="662"/>
      <c r="AB25" s="662"/>
      <c r="AC25" s="662"/>
      <c r="AD25" s="663">
        <v>4167149</v>
      </c>
      <c r="AE25" s="663"/>
      <c r="AF25" s="663"/>
      <c r="AG25" s="663"/>
      <c r="AH25" s="663"/>
      <c r="AI25" s="663"/>
      <c r="AJ25" s="663"/>
      <c r="AK25" s="663"/>
      <c r="AL25" s="664">
        <v>99.4</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1149135</v>
      </c>
      <c r="CS25" s="689"/>
      <c r="CT25" s="689"/>
      <c r="CU25" s="689"/>
      <c r="CV25" s="689"/>
      <c r="CW25" s="689"/>
      <c r="CX25" s="689"/>
      <c r="CY25" s="690"/>
      <c r="CZ25" s="664">
        <v>14.6</v>
      </c>
      <c r="DA25" s="691"/>
      <c r="DB25" s="691"/>
      <c r="DC25" s="694"/>
      <c r="DD25" s="668">
        <v>1091917</v>
      </c>
      <c r="DE25" s="689"/>
      <c r="DF25" s="689"/>
      <c r="DG25" s="689"/>
      <c r="DH25" s="689"/>
      <c r="DI25" s="689"/>
      <c r="DJ25" s="689"/>
      <c r="DK25" s="690"/>
      <c r="DL25" s="668">
        <v>1016121</v>
      </c>
      <c r="DM25" s="689"/>
      <c r="DN25" s="689"/>
      <c r="DO25" s="689"/>
      <c r="DP25" s="689"/>
      <c r="DQ25" s="689"/>
      <c r="DR25" s="689"/>
      <c r="DS25" s="689"/>
      <c r="DT25" s="689"/>
      <c r="DU25" s="689"/>
      <c r="DV25" s="690"/>
      <c r="DW25" s="664">
        <v>24.1</v>
      </c>
      <c r="DX25" s="691"/>
      <c r="DY25" s="691"/>
      <c r="DZ25" s="691"/>
      <c r="EA25" s="691"/>
      <c r="EB25" s="691"/>
      <c r="EC25" s="692"/>
    </row>
    <row r="26" spans="2:133" ht="11.25" customHeight="1" x14ac:dyDescent="0.15">
      <c r="B26" s="656" t="s">
        <v>284</v>
      </c>
      <c r="C26" s="657"/>
      <c r="D26" s="657"/>
      <c r="E26" s="657"/>
      <c r="F26" s="657"/>
      <c r="G26" s="657"/>
      <c r="H26" s="657"/>
      <c r="I26" s="657"/>
      <c r="J26" s="657"/>
      <c r="K26" s="657"/>
      <c r="L26" s="657"/>
      <c r="M26" s="657"/>
      <c r="N26" s="657"/>
      <c r="O26" s="657"/>
      <c r="P26" s="657"/>
      <c r="Q26" s="658"/>
      <c r="R26" s="659">
        <v>668</v>
      </c>
      <c r="S26" s="660"/>
      <c r="T26" s="660"/>
      <c r="U26" s="660"/>
      <c r="V26" s="660"/>
      <c r="W26" s="660"/>
      <c r="X26" s="660"/>
      <c r="Y26" s="661"/>
      <c r="Z26" s="662">
        <v>0</v>
      </c>
      <c r="AA26" s="662"/>
      <c r="AB26" s="662"/>
      <c r="AC26" s="662"/>
      <c r="AD26" s="663">
        <v>668</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763479</v>
      </c>
      <c r="CS26" s="660"/>
      <c r="CT26" s="660"/>
      <c r="CU26" s="660"/>
      <c r="CV26" s="660"/>
      <c r="CW26" s="660"/>
      <c r="CX26" s="660"/>
      <c r="CY26" s="661"/>
      <c r="CZ26" s="664">
        <v>9.6999999999999993</v>
      </c>
      <c r="DA26" s="691"/>
      <c r="DB26" s="691"/>
      <c r="DC26" s="694"/>
      <c r="DD26" s="668">
        <v>717332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1"/>
      <c r="DY26" s="691"/>
      <c r="DZ26" s="691"/>
      <c r="EA26" s="691"/>
      <c r="EB26" s="691"/>
      <c r="EC26" s="692"/>
    </row>
    <row r="27" spans="2:133" ht="11.25" customHeight="1" x14ac:dyDescent="0.15">
      <c r="B27" s="656" t="s">
        <v>287</v>
      </c>
      <c r="C27" s="657"/>
      <c r="D27" s="657"/>
      <c r="E27" s="657"/>
      <c r="F27" s="657"/>
      <c r="G27" s="657"/>
      <c r="H27" s="657"/>
      <c r="I27" s="657"/>
      <c r="J27" s="657"/>
      <c r="K27" s="657"/>
      <c r="L27" s="657"/>
      <c r="M27" s="657"/>
      <c r="N27" s="657"/>
      <c r="O27" s="657"/>
      <c r="P27" s="657"/>
      <c r="Q27" s="658"/>
      <c r="R27" s="659">
        <v>164662</v>
      </c>
      <c r="S27" s="660"/>
      <c r="T27" s="660"/>
      <c r="U27" s="660"/>
      <c r="V27" s="660"/>
      <c r="W27" s="660"/>
      <c r="X27" s="660"/>
      <c r="Y27" s="661"/>
      <c r="Z27" s="662">
        <v>2</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742406</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429607</v>
      </c>
      <c r="CS27" s="689"/>
      <c r="CT27" s="689"/>
      <c r="CU27" s="689"/>
      <c r="CV27" s="689"/>
      <c r="CW27" s="689"/>
      <c r="CX27" s="689"/>
      <c r="CY27" s="690"/>
      <c r="CZ27" s="664">
        <v>5.5</v>
      </c>
      <c r="DA27" s="691"/>
      <c r="DB27" s="691"/>
      <c r="DC27" s="694"/>
      <c r="DD27" s="668">
        <v>155172</v>
      </c>
      <c r="DE27" s="689"/>
      <c r="DF27" s="689"/>
      <c r="DG27" s="689"/>
      <c r="DH27" s="689"/>
      <c r="DI27" s="689"/>
      <c r="DJ27" s="689"/>
      <c r="DK27" s="690"/>
      <c r="DL27" s="668">
        <v>89251</v>
      </c>
      <c r="DM27" s="689"/>
      <c r="DN27" s="689"/>
      <c r="DO27" s="689"/>
      <c r="DP27" s="689"/>
      <c r="DQ27" s="689"/>
      <c r="DR27" s="689"/>
      <c r="DS27" s="689"/>
      <c r="DT27" s="689"/>
      <c r="DU27" s="689"/>
      <c r="DV27" s="690"/>
      <c r="DW27" s="664">
        <v>2.1</v>
      </c>
      <c r="DX27" s="691"/>
      <c r="DY27" s="691"/>
      <c r="DZ27" s="691"/>
      <c r="EA27" s="691"/>
      <c r="EB27" s="691"/>
      <c r="EC27" s="692"/>
    </row>
    <row r="28" spans="2:133" ht="11.25" customHeight="1" x14ac:dyDescent="0.15">
      <c r="B28" s="656" t="s">
        <v>290</v>
      </c>
      <c r="C28" s="657"/>
      <c r="D28" s="657"/>
      <c r="E28" s="657"/>
      <c r="F28" s="657"/>
      <c r="G28" s="657"/>
      <c r="H28" s="657"/>
      <c r="I28" s="657"/>
      <c r="J28" s="657"/>
      <c r="K28" s="657"/>
      <c r="L28" s="657"/>
      <c r="M28" s="657"/>
      <c r="N28" s="657"/>
      <c r="O28" s="657"/>
      <c r="P28" s="657"/>
      <c r="Q28" s="658"/>
      <c r="R28" s="659">
        <v>73970</v>
      </c>
      <c r="S28" s="660"/>
      <c r="T28" s="660"/>
      <c r="U28" s="660"/>
      <c r="V28" s="660"/>
      <c r="W28" s="660"/>
      <c r="X28" s="660"/>
      <c r="Y28" s="661"/>
      <c r="Z28" s="662">
        <v>0.9</v>
      </c>
      <c r="AA28" s="662"/>
      <c r="AB28" s="662"/>
      <c r="AC28" s="662"/>
      <c r="AD28" s="663">
        <v>11885</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837634</v>
      </c>
      <c r="CS28" s="660"/>
      <c r="CT28" s="660"/>
      <c r="CU28" s="660"/>
      <c r="CV28" s="660"/>
      <c r="CW28" s="660"/>
      <c r="CX28" s="660"/>
      <c r="CY28" s="661"/>
      <c r="CZ28" s="664">
        <v>10.7</v>
      </c>
      <c r="DA28" s="691"/>
      <c r="DB28" s="691"/>
      <c r="DC28" s="694"/>
      <c r="DD28" s="668">
        <v>810548</v>
      </c>
      <c r="DE28" s="660"/>
      <c r="DF28" s="660"/>
      <c r="DG28" s="660"/>
      <c r="DH28" s="660"/>
      <c r="DI28" s="660"/>
      <c r="DJ28" s="660"/>
      <c r="DK28" s="661"/>
      <c r="DL28" s="668">
        <v>810548</v>
      </c>
      <c r="DM28" s="660"/>
      <c r="DN28" s="660"/>
      <c r="DO28" s="660"/>
      <c r="DP28" s="660"/>
      <c r="DQ28" s="660"/>
      <c r="DR28" s="660"/>
      <c r="DS28" s="660"/>
      <c r="DT28" s="660"/>
      <c r="DU28" s="660"/>
      <c r="DV28" s="661"/>
      <c r="DW28" s="664">
        <v>19.3</v>
      </c>
      <c r="DX28" s="691"/>
      <c r="DY28" s="691"/>
      <c r="DZ28" s="691"/>
      <c r="EA28" s="691"/>
      <c r="EB28" s="691"/>
      <c r="EC28" s="692"/>
    </row>
    <row r="29" spans="2:133" ht="11.25" customHeight="1" x14ac:dyDescent="0.15">
      <c r="B29" s="656" t="s">
        <v>292</v>
      </c>
      <c r="C29" s="657"/>
      <c r="D29" s="657"/>
      <c r="E29" s="657"/>
      <c r="F29" s="657"/>
      <c r="G29" s="657"/>
      <c r="H29" s="657"/>
      <c r="I29" s="657"/>
      <c r="J29" s="657"/>
      <c r="K29" s="657"/>
      <c r="L29" s="657"/>
      <c r="M29" s="657"/>
      <c r="N29" s="657"/>
      <c r="O29" s="657"/>
      <c r="P29" s="657"/>
      <c r="Q29" s="658"/>
      <c r="R29" s="659">
        <v>18649</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837430</v>
      </c>
      <c r="CS29" s="689"/>
      <c r="CT29" s="689"/>
      <c r="CU29" s="689"/>
      <c r="CV29" s="689"/>
      <c r="CW29" s="689"/>
      <c r="CX29" s="689"/>
      <c r="CY29" s="690"/>
      <c r="CZ29" s="664">
        <v>10.7</v>
      </c>
      <c r="DA29" s="691"/>
      <c r="DB29" s="691"/>
      <c r="DC29" s="694"/>
      <c r="DD29" s="668">
        <v>810344</v>
      </c>
      <c r="DE29" s="689"/>
      <c r="DF29" s="689"/>
      <c r="DG29" s="689"/>
      <c r="DH29" s="689"/>
      <c r="DI29" s="689"/>
      <c r="DJ29" s="689"/>
      <c r="DK29" s="690"/>
      <c r="DL29" s="668">
        <v>810344</v>
      </c>
      <c r="DM29" s="689"/>
      <c r="DN29" s="689"/>
      <c r="DO29" s="689"/>
      <c r="DP29" s="689"/>
      <c r="DQ29" s="689"/>
      <c r="DR29" s="689"/>
      <c r="DS29" s="689"/>
      <c r="DT29" s="689"/>
      <c r="DU29" s="689"/>
      <c r="DV29" s="690"/>
      <c r="DW29" s="664">
        <v>19.3</v>
      </c>
      <c r="DX29" s="691"/>
      <c r="DY29" s="691"/>
      <c r="DZ29" s="691"/>
      <c r="EA29" s="691"/>
      <c r="EB29" s="691"/>
      <c r="EC29" s="692"/>
    </row>
    <row r="30" spans="2:133" ht="11.25" customHeight="1" x14ac:dyDescent="0.15">
      <c r="B30" s="656" t="s">
        <v>294</v>
      </c>
      <c r="C30" s="657"/>
      <c r="D30" s="657"/>
      <c r="E30" s="657"/>
      <c r="F30" s="657"/>
      <c r="G30" s="657"/>
      <c r="H30" s="657"/>
      <c r="I30" s="657"/>
      <c r="J30" s="657"/>
      <c r="K30" s="657"/>
      <c r="L30" s="657"/>
      <c r="M30" s="657"/>
      <c r="N30" s="657"/>
      <c r="O30" s="657"/>
      <c r="P30" s="657"/>
      <c r="Q30" s="658"/>
      <c r="R30" s="659">
        <v>473471</v>
      </c>
      <c r="S30" s="660"/>
      <c r="T30" s="660"/>
      <c r="U30" s="660"/>
      <c r="V30" s="660"/>
      <c r="W30" s="660"/>
      <c r="X30" s="660"/>
      <c r="Y30" s="661"/>
      <c r="Z30" s="662">
        <v>5.8</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814527</v>
      </c>
      <c r="CS30" s="660"/>
      <c r="CT30" s="660"/>
      <c r="CU30" s="660"/>
      <c r="CV30" s="660"/>
      <c r="CW30" s="660"/>
      <c r="CX30" s="660"/>
      <c r="CY30" s="661"/>
      <c r="CZ30" s="664">
        <v>10.4</v>
      </c>
      <c r="DA30" s="691"/>
      <c r="DB30" s="691"/>
      <c r="DC30" s="694"/>
      <c r="DD30" s="668">
        <v>788656</v>
      </c>
      <c r="DE30" s="660"/>
      <c r="DF30" s="660"/>
      <c r="DG30" s="660"/>
      <c r="DH30" s="660"/>
      <c r="DI30" s="660"/>
      <c r="DJ30" s="660"/>
      <c r="DK30" s="661"/>
      <c r="DL30" s="668">
        <v>788656</v>
      </c>
      <c r="DM30" s="660"/>
      <c r="DN30" s="660"/>
      <c r="DO30" s="660"/>
      <c r="DP30" s="660"/>
      <c r="DQ30" s="660"/>
      <c r="DR30" s="660"/>
      <c r="DS30" s="660"/>
      <c r="DT30" s="660"/>
      <c r="DU30" s="660"/>
      <c r="DV30" s="661"/>
      <c r="DW30" s="664">
        <v>18.7</v>
      </c>
      <c r="DX30" s="691"/>
      <c r="DY30" s="691"/>
      <c r="DZ30" s="691"/>
      <c r="EA30" s="691"/>
      <c r="EB30" s="691"/>
      <c r="EC30" s="692"/>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98.9</v>
      </c>
      <c r="BH31" s="703"/>
      <c r="BI31" s="703"/>
      <c r="BJ31" s="703"/>
      <c r="BK31" s="703"/>
      <c r="BL31" s="703"/>
      <c r="BM31" s="654">
        <v>96.7</v>
      </c>
      <c r="BN31" s="703"/>
      <c r="BO31" s="703"/>
      <c r="BP31" s="703"/>
      <c r="BQ31" s="704"/>
      <c r="BR31" s="706">
        <v>99</v>
      </c>
      <c r="BS31" s="703"/>
      <c r="BT31" s="703"/>
      <c r="BU31" s="703"/>
      <c r="BV31" s="703"/>
      <c r="BW31" s="703"/>
      <c r="BX31" s="654">
        <v>97</v>
      </c>
      <c r="BY31" s="703"/>
      <c r="BZ31" s="703"/>
      <c r="CA31" s="703"/>
      <c r="CB31" s="704"/>
      <c r="CD31" s="699"/>
      <c r="CE31" s="700"/>
      <c r="CF31" s="656" t="s">
        <v>301</v>
      </c>
      <c r="CG31" s="657"/>
      <c r="CH31" s="657"/>
      <c r="CI31" s="657"/>
      <c r="CJ31" s="657"/>
      <c r="CK31" s="657"/>
      <c r="CL31" s="657"/>
      <c r="CM31" s="657"/>
      <c r="CN31" s="657"/>
      <c r="CO31" s="657"/>
      <c r="CP31" s="657"/>
      <c r="CQ31" s="658"/>
      <c r="CR31" s="659">
        <v>22903</v>
      </c>
      <c r="CS31" s="689"/>
      <c r="CT31" s="689"/>
      <c r="CU31" s="689"/>
      <c r="CV31" s="689"/>
      <c r="CW31" s="689"/>
      <c r="CX31" s="689"/>
      <c r="CY31" s="690"/>
      <c r="CZ31" s="664">
        <v>0.3</v>
      </c>
      <c r="DA31" s="691"/>
      <c r="DB31" s="691"/>
      <c r="DC31" s="694"/>
      <c r="DD31" s="668">
        <v>21688</v>
      </c>
      <c r="DE31" s="689"/>
      <c r="DF31" s="689"/>
      <c r="DG31" s="689"/>
      <c r="DH31" s="689"/>
      <c r="DI31" s="689"/>
      <c r="DJ31" s="689"/>
      <c r="DK31" s="690"/>
      <c r="DL31" s="668">
        <v>21688</v>
      </c>
      <c r="DM31" s="689"/>
      <c r="DN31" s="689"/>
      <c r="DO31" s="689"/>
      <c r="DP31" s="689"/>
      <c r="DQ31" s="689"/>
      <c r="DR31" s="689"/>
      <c r="DS31" s="689"/>
      <c r="DT31" s="689"/>
      <c r="DU31" s="689"/>
      <c r="DV31" s="690"/>
      <c r="DW31" s="664">
        <v>0.5</v>
      </c>
      <c r="DX31" s="691"/>
      <c r="DY31" s="691"/>
      <c r="DZ31" s="691"/>
      <c r="EA31" s="691"/>
      <c r="EB31" s="691"/>
      <c r="EC31" s="692"/>
    </row>
    <row r="32" spans="2:133" ht="11.25" customHeight="1" x14ac:dyDescent="0.15">
      <c r="B32" s="656" t="s">
        <v>302</v>
      </c>
      <c r="C32" s="657"/>
      <c r="D32" s="657"/>
      <c r="E32" s="657"/>
      <c r="F32" s="657"/>
      <c r="G32" s="657"/>
      <c r="H32" s="657"/>
      <c r="I32" s="657"/>
      <c r="J32" s="657"/>
      <c r="K32" s="657"/>
      <c r="L32" s="657"/>
      <c r="M32" s="657"/>
      <c r="N32" s="657"/>
      <c r="O32" s="657"/>
      <c r="P32" s="657"/>
      <c r="Q32" s="658"/>
      <c r="R32" s="659">
        <v>323054</v>
      </c>
      <c r="S32" s="660"/>
      <c r="T32" s="660"/>
      <c r="U32" s="660"/>
      <c r="V32" s="660"/>
      <c r="W32" s="660"/>
      <c r="X32" s="660"/>
      <c r="Y32" s="661"/>
      <c r="Z32" s="662">
        <v>4</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98.6</v>
      </c>
      <c r="BH32" s="689"/>
      <c r="BI32" s="689"/>
      <c r="BJ32" s="689"/>
      <c r="BK32" s="689"/>
      <c r="BL32" s="689"/>
      <c r="BM32" s="665">
        <v>94.6</v>
      </c>
      <c r="BN32" s="689"/>
      <c r="BO32" s="689"/>
      <c r="BP32" s="689"/>
      <c r="BQ32" s="705"/>
      <c r="BR32" s="716">
        <v>98.5</v>
      </c>
      <c r="BS32" s="689"/>
      <c r="BT32" s="689"/>
      <c r="BU32" s="689"/>
      <c r="BV32" s="689"/>
      <c r="BW32" s="689"/>
      <c r="BX32" s="665">
        <v>95.3</v>
      </c>
      <c r="BY32" s="689"/>
      <c r="BZ32" s="689"/>
      <c r="CA32" s="689"/>
      <c r="CB32" s="705"/>
      <c r="CD32" s="701"/>
      <c r="CE32" s="702"/>
      <c r="CF32" s="656" t="s">
        <v>305</v>
      </c>
      <c r="CG32" s="657"/>
      <c r="CH32" s="657"/>
      <c r="CI32" s="657"/>
      <c r="CJ32" s="657"/>
      <c r="CK32" s="657"/>
      <c r="CL32" s="657"/>
      <c r="CM32" s="657"/>
      <c r="CN32" s="657"/>
      <c r="CO32" s="657"/>
      <c r="CP32" s="657"/>
      <c r="CQ32" s="658"/>
      <c r="CR32" s="659">
        <v>204</v>
      </c>
      <c r="CS32" s="660"/>
      <c r="CT32" s="660"/>
      <c r="CU32" s="660"/>
      <c r="CV32" s="660"/>
      <c r="CW32" s="660"/>
      <c r="CX32" s="660"/>
      <c r="CY32" s="661"/>
      <c r="CZ32" s="664">
        <v>0</v>
      </c>
      <c r="DA32" s="691"/>
      <c r="DB32" s="691"/>
      <c r="DC32" s="694"/>
      <c r="DD32" s="668">
        <v>204</v>
      </c>
      <c r="DE32" s="660"/>
      <c r="DF32" s="660"/>
      <c r="DG32" s="660"/>
      <c r="DH32" s="660"/>
      <c r="DI32" s="660"/>
      <c r="DJ32" s="660"/>
      <c r="DK32" s="661"/>
      <c r="DL32" s="668">
        <v>204</v>
      </c>
      <c r="DM32" s="660"/>
      <c r="DN32" s="660"/>
      <c r="DO32" s="660"/>
      <c r="DP32" s="660"/>
      <c r="DQ32" s="660"/>
      <c r="DR32" s="660"/>
      <c r="DS32" s="660"/>
      <c r="DT32" s="660"/>
      <c r="DU32" s="660"/>
      <c r="DV32" s="661"/>
      <c r="DW32" s="664">
        <v>0</v>
      </c>
      <c r="DX32" s="691"/>
      <c r="DY32" s="691"/>
      <c r="DZ32" s="691"/>
      <c r="EA32" s="691"/>
      <c r="EB32" s="691"/>
      <c r="EC32" s="692"/>
    </row>
    <row r="33" spans="2:133" ht="11.25" customHeight="1" x14ac:dyDescent="0.15">
      <c r="B33" s="656" t="s">
        <v>306</v>
      </c>
      <c r="C33" s="657"/>
      <c r="D33" s="657"/>
      <c r="E33" s="657"/>
      <c r="F33" s="657"/>
      <c r="G33" s="657"/>
      <c r="H33" s="657"/>
      <c r="I33" s="657"/>
      <c r="J33" s="657"/>
      <c r="K33" s="657"/>
      <c r="L33" s="657"/>
      <c r="M33" s="657"/>
      <c r="N33" s="657"/>
      <c r="O33" s="657"/>
      <c r="P33" s="657"/>
      <c r="Q33" s="658"/>
      <c r="R33" s="659">
        <v>20952</v>
      </c>
      <c r="S33" s="660"/>
      <c r="T33" s="660"/>
      <c r="U33" s="660"/>
      <c r="V33" s="660"/>
      <c r="W33" s="660"/>
      <c r="X33" s="660"/>
      <c r="Y33" s="661"/>
      <c r="Z33" s="662">
        <v>0.3</v>
      </c>
      <c r="AA33" s="662"/>
      <c r="AB33" s="662"/>
      <c r="AC33" s="662"/>
      <c r="AD33" s="663">
        <v>10504</v>
      </c>
      <c r="AE33" s="663"/>
      <c r="AF33" s="663"/>
      <c r="AG33" s="663"/>
      <c r="AH33" s="663"/>
      <c r="AI33" s="663"/>
      <c r="AJ33" s="663"/>
      <c r="AK33" s="663"/>
      <c r="AL33" s="664">
        <v>0.3</v>
      </c>
      <c r="AM33" s="665"/>
      <c r="AN33" s="665"/>
      <c r="AO33" s="666"/>
      <c r="AP33" s="711"/>
      <c r="AQ33" s="712"/>
      <c r="AR33" s="712"/>
      <c r="AS33" s="712"/>
      <c r="AT33" s="715"/>
      <c r="AU33" s="219"/>
      <c r="AV33" s="219"/>
      <c r="AW33" s="219"/>
      <c r="AX33" s="680" t="s">
        <v>307</v>
      </c>
      <c r="AY33" s="681"/>
      <c r="AZ33" s="681"/>
      <c r="BA33" s="681"/>
      <c r="BB33" s="681"/>
      <c r="BC33" s="681"/>
      <c r="BD33" s="681"/>
      <c r="BE33" s="681"/>
      <c r="BF33" s="682"/>
      <c r="BG33" s="717">
        <v>99.1</v>
      </c>
      <c r="BH33" s="718"/>
      <c r="BI33" s="718"/>
      <c r="BJ33" s="718"/>
      <c r="BK33" s="718"/>
      <c r="BL33" s="718"/>
      <c r="BM33" s="719">
        <v>98.2</v>
      </c>
      <c r="BN33" s="718"/>
      <c r="BO33" s="718"/>
      <c r="BP33" s="718"/>
      <c r="BQ33" s="720"/>
      <c r="BR33" s="717">
        <v>99.4</v>
      </c>
      <c r="BS33" s="718"/>
      <c r="BT33" s="718"/>
      <c r="BU33" s="718"/>
      <c r="BV33" s="718"/>
      <c r="BW33" s="718"/>
      <c r="BX33" s="719">
        <v>98.5</v>
      </c>
      <c r="BY33" s="718"/>
      <c r="BZ33" s="718"/>
      <c r="CA33" s="718"/>
      <c r="CB33" s="720"/>
      <c r="CD33" s="656" t="s">
        <v>308</v>
      </c>
      <c r="CE33" s="657"/>
      <c r="CF33" s="657"/>
      <c r="CG33" s="657"/>
      <c r="CH33" s="657"/>
      <c r="CI33" s="657"/>
      <c r="CJ33" s="657"/>
      <c r="CK33" s="657"/>
      <c r="CL33" s="657"/>
      <c r="CM33" s="657"/>
      <c r="CN33" s="657"/>
      <c r="CO33" s="657"/>
      <c r="CP33" s="657"/>
      <c r="CQ33" s="658"/>
      <c r="CR33" s="659">
        <v>4236149</v>
      </c>
      <c r="CS33" s="689"/>
      <c r="CT33" s="689"/>
      <c r="CU33" s="689"/>
      <c r="CV33" s="689"/>
      <c r="CW33" s="689"/>
      <c r="CX33" s="689"/>
      <c r="CY33" s="690"/>
      <c r="CZ33" s="664">
        <v>54</v>
      </c>
      <c r="DA33" s="691"/>
      <c r="DB33" s="691"/>
      <c r="DC33" s="694"/>
      <c r="DD33" s="668">
        <v>2563507</v>
      </c>
      <c r="DE33" s="689"/>
      <c r="DF33" s="689"/>
      <c r="DG33" s="689"/>
      <c r="DH33" s="689"/>
      <c r="DI33" s="689"/>
      <c r="DJ33" s="689"/>
      <c r="DK33" s="690"/>
      <c r="DL33" s="668">
        <v>1843159</v>
      </c>
      <c r="DM33" s="689"/>
      <c r="DN33" s="689"/>
      <c r="DO33" s="689"/>
      <c r="DP33" s="689"/>
      <c r="DQ33" s="689"/>
      <c r="DR33" s="689"/>
      <c r="DS33" s="689"/>
      <c r="DT33" s="689"/>
      <c r="DU33" s="689"/>
      <c r="DV33" s="690"/>
      <c r="DW33" s="664">
        <v>43.8</v>
      </c>
      <c r="DX33" s="691"/>
      <c r="DY33" s="691"/>
      <c r="DZ33" s="691"/>
      <c r="EA33" s="691"/>
      <c r="EB33" s="691"/>
      <c r="EC33" s="692"/>
    </row>
    <row r="34" spans="2:133" ht="11.25" customHeight="1" x14ac:dyDescent="0.15">
      <c r="B34" s="656" t="s">
        <v>309</v>
      </c>
      <c r="C34" s="657"/>
      <c r="D34" s="657"/>
      <c r="E34" s="657"/>
      <c r="F34" s="657"/>
      <c r="G34" s="657"/>
      <c r="H34" s="657"/>
      <c r="I34" s="657"/>
      <c r="J34" s="657"/>
      <c r="K34" s="657"/>
      <c r="L34" s="657"/>
      <c r="M34" s="657"/>
      <c r="N34" s="657"/>
      <c r="O34" s="657"/>
      <c r="P34" s="657"/>
      <c r="Q34" s="658"/>
      <c r="R34" s="659">
        <v>205804</v>
      </c>
      <c r="S34" s="660"/>
      <c r="T34" s="660"/>
      <c r="U34" s="660"/>
      <c r="V34" s="660"/>
      <c r="W34" s="660"/>
      <c r="X34" s="660"/>
      <c r="Y34" s="661"/>
      <c r="Z34" s="662">
        <v>2.5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917673</v>
      </c>
      <c r="CS34" s="660"/>
      <c r="CT34" s="660"/>
      <c r="CU34" s="660"/>
      <c r="CV34" s="660"/>
      <c r="CW34" s="660"/>
      <c r="CX34" s="660"/>
      <c r="CY34" s="661"/>
      <c r="CZ34" s="664">
        <v>11.7</v>
      </c>
      <c r="DA34" s="691"/>
      <c r="DB34" s="691"/>
      <c r="DC34" s="694"/>
      <c r="DD34" s="668">
        <v>615530</v>
      </c>
      <c r="DE34" s="660"/>
      <c r="DF34" s="660"/>
      <c r="DG34" s="660"/>
      <c r="DH34" s="660"/>
      <c r="DI34" s="660"/>
      <c r="DJ34" s="660"/>
      <c r="DK34" s="661"/>
      <c r="DL34" s="668">
        <v>446633</v>
      </c>
      <c r="DM34" s="660"/>
      <c r="DN34" s="660"/>
      <c r="DO34" s="660"/>
      <c r="DP34" s="660"/>
      <c r="DQ34" s="660"/>
      <c r="DR34" s="660"/>
      <c r="DS34" s="660"/>
      <c r="DT34" s="660"/>
      <c r="DU34" s="660"/>
      <c r="DV34" s="661"/>
      <c r="DW34" s="664">
        <v>10.6</v>
      </c>
      <c r="DX34" s="691"/>
      <c r="DY34" s="691"/>
      <c r="DZ34" s="691"/>
      <c r="EA34" s="691"/>
      <c r="EB34" s="691"/>
      <c r="EC34" s="692"/>
    </row>
    <row r="35" spans="2:133" ht="11.25" customHeight="1" x14ac:dyDescent="0.15">
      <c r="B35" s="656" t="s">
        <v>311</v>
      </c>
      <c r="C35" s="657"/>
      <c r="D35" s="657"/>
      <c r="E35" s="657"/>
      <c r="F35" s="657"/>
      <c r="G35" s="657"/>
      <c r="H35" s="657"/>
      <c r="I35" s="657"/>
      <c r="J35" s="657"/>
      <c r="K35" s="657"/>
      <c r="L35" s="657"/>
      <c r="M35" s="657"/>
      <c r="N35" s="657"/>
      <c r="O35" s="657"/>
      <c r="P35" s="657"/>
      <c r="Q35" s="658"/>
      <c r="R35" s="659">
        <v>652214</v>
      </c>
      <c r="S35" s="660"/>
      <c r="T35" s="660"/>
      <c r="U35" s="660"/>
      <c r="V35" s="660"/>
      <c r="W35" s="660"/>
      <c r="X35" s="660"/>
      <c r="Y35" s="661"/>
      <c r="Z35" s="662">
        <v>8</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223047</v>
      </c>
      <c r="CS35" s="689"/>
      <c r="CT35" s="689"/>
      <c r="CU35" s="689"/>
      <c r="CV35" s="689"/>
      <c r="CW35" s="689"/>
      <c r="CX35" s="689"/>
      <c r="CY35" s="690"/>
      <c r="CZ35" s="664">
        <v>2.8</v>
      </c>
      <c r="DA35" s="691"/>
      <c r="DB35" s="691"/>
      <c r="DC35" s="694"/>
      <c r="DD35" s="668">
        <v>122929</v>
      </c>
      <c r="DE35" s="689"/>
      <c r="DF35" s="689"/>
      <c r="DG35" s="689"/>
      <c r="DH35" s="689"/>
      <c r="DI35" s="689"/>
      <c r="DJ35" s="689"/>
      <c r="DK35" s="690"/>
      <c r="DL35" s="668">
        <v>119009</v>
      </c>
      <c r="DM35" s="689"/>
      <c r="DN35" s="689"/>
      <c r="DO35" s="689"/>
      <c r="DP35" s="689"/>
      <c r="DQ35" s="689"/>
      <c r="DR35" s="689"/>
      <c r="DS35" s="689"/>
      <c r="DT35" s="689"/>
      <c r="DU35" s="689"/>
      <c r="DV35" s="690"/>
      <c r="DW35" s="664">
        <v>2.8</v>
      </c>
      <c r="DX35" s="691"/>
      <c r="DY35" s="691"/>
      <c r="DZ35" s="691"/>
      <c r="EA35" s="691"/>
      <c r="EB35" s="691"/>
      <c r="EC35" s="692"/>
    </row>
    <row r="36" spans="2:133" ht="11.25" customHeight="1" x14ac:dyDescent="0.15">
      <c r="B36" s="656" t="s">
        <v>315</v>
      </c>
      <c r="C36" s="657"/>
      <c r="D36" s="657"/>
      <c r="E36" s="657"/>
      <c r="F36" s="657"/>
      <c r="G36" s="657"/>
      <c r="H36" s="657"/>
      <c r="I36" s="657"/>
      <c r="J36" s="657"/>
      <c r="K36" s="657"/>
      <c r="L36" s="657"/>
      <c r="M36" s="657"/>
      <c r="N36" s="657"/>
      <c r="O36" s="657"/>
      <c r="P36" s="657"/>
      <c r="Q36" s="658"/>
      <c r="R36" s="659">
        <v>300649</v>
      </c>
      <c r="S36" s="660"/>
      <c r="T36" s="660"/>
      <c r="U36" s="660"/>
      <c r="V36" s="660"/>
      <c r="W36" s="660"/>
      <c r="X36" s="660"/>
      <c r="Y36" s="661"/>
      <c r="Z36" s="662">
        <v>3.7</v>
      </c>
      <c r="AA36" s="662"/>
      <c r="AB36" s="662"/>
      <c r="AC36" s="662"/>
      <c r="AD36" s="663" t="s">
        <v>122</v>
      </c>
      <c r="AE36" s="663"/>
      <c r="AF36" s="663"/>
      <c r="AG36" s="663"/>
      <c r="AH36" s="663"/>
      <c r="AI36" s="663"/>
      <c r="AJ36" s="663"/>
      <c r="AK36" s="663"/>
      <c r="AL36" s="664" t="s">
        <v>122</v>
      </c>
      <c r="AM36" s="665"/>
      <c r="AN36" s="665"/>
      <c r="AO36" s="666"/>
      <c r="AP36" s="222"/>
      <c r="AQ36" s="721" t="s">
        <v>316</v>
      </c>
      <c r="AR36" s="722"/>
      <c r="AS36" s="722"/>
      <c r="AT36" s="722"/>
      <c r="AU36" s="722"/>
      <c r="AV36" s="722"/>
      <c r="AW36" s="722"/>
      <c r="AX36" s="722"/>
      <c r="AY36" s="723"/>
      <c r="AZ36" s="648">
        <v>1072483</v>
      </c>
      <c r="BA36" s="649"/>
      <c r="BB36" s="649"/>
      <c r="BC36" s="649"/>
      <c r="BD36" s="649"/>
      <c r="BE36" s="649"/>
      <c r="BF36" s="724"/>
      <c r="BG36" s="645" t="s">
        <v>317</v>
      </c>
      <c r="BH36" s="646"/>
      <c r="BI36" s="646"/>
      <c r="BJ36" s="646"/>
      <c r="BK36" s="646"/>
      <c r="BL36" s="646"/>
      <c r="BM36" s="646"/>
      <c r="BN36" s="646"/>
      <c r="BO36" s="646"/>
      <c r="BP36" s="646"/>
      <c r="BQ36" s="646"/>
      <c r="BR36" s="646"/>
      <c r="BS36" s="646"/>
      <c r="BT36" s="646"/>
      <c r="BU36" s="647"/>
      <c r="BV36" s="648">
        <v>18804</v>
      </c>
      <c r="BW36" s="649"/>
      <c r="BX36" s="649"/>
      <c r="BY36" s="649"/>
      <c r="BZ36" s="649"/>
      <c r="CA36" s="649"/>
      <c r="CB36" s="724"/>
      <c r="CD36" s="656" t="s">
        <v>318</v>
      </c>
      <c r="CE36" s="657"/>
      <c r="CF36" s="657"/>
      <c r="CG36" s="657"/>
      <c r="CH36" s="657"/>
      <c r="CI36" s="657"/>
      <c r="CJ36" s="657"/>
      <c r="CK36" s="657"/>
      <c r="CL36" s="657"/>
      <c r="CM36" s="657"/>
      <c r="CN36" s="657"/>
      <c r="CO36" s="657"/>
      <c r="CP36" s="657"/>
      <c r="CQ36" s="658"/>
      <c r="CR36" s="659">
        <v>2609146</v>
      </c>
      <c r="CS36" s="660"/>
      <c r="CT36" s="660"/>
      <c r="CU36" s="660"/>
      <c r="CV36" s="660"/>
      <c r="CW36" s="660"/>
      <c r="CX36" s="660"/>
      <c r="CY36" s="661"/>
      <c r="CZ36" s="664">
        <v>33.200000000000003</v>
      </c>
      <c r="DA36" s="691"/>
      <c r="DB36" s="691"/>
      <c r="DC36" s="694"/>
      <c r="DD36" s="668">
        <v>1582063</v>
      </c>
      <c r="DE36" s="660"/>
      <c r="DF36" s="660"/>
      <c r="DG36" s="660"/>
      <c r="DH36" s="660"/>
      <c r="DI36" s="660"/>
      <c r="DJ36" s="660"/>
      <c r="DK36" s="661"/>
      <c r="DL36" s="668">
        <v>1172464</v>
      </c>
      <c r="DM36" s="660"/>
      <c r="DN36" s="660"/>
      <c r="DO36" s="660"/>
      <c r="DP36" s="660"/>
      <c r="DQ36" s="660"/>
      <c r="DR36" s="660"/>
      <c r="DS36" s="660"/>
      <c r="DT36" s="660"/>
      <c r="DU36" s="660"/>
      <c r="DV36" s="661"/>
      <c r="DW36" s="664">
        <v>27.9</v>
      </c>
      <c r="DX36" s="691"/>
      <c r="DY36" s="691"/>
      <c r="DZ36" s="691"/>
      <c r="EA36" s="691"/>
      <c r="EB36" s="691"/>
      <c r="EC36" s="692"/>
    </row>
    <row r="37" spans="2:133" ht="11.25" customHeight="1" x14ac:dyDescent="0.15">
      <c r="B37" s="656" t="s">
        <v>319</v>
      </c>
      <c r="C37" s="657"/>
      <c r="D37" s="657"/>
      <c r="E37" s="657"/>
      <c r="F37" s="657"/>
      <c r="G37" s="657"/>
      <c r="H37" s="657"/>
      <c r="I37" s="657"/>
      <c r="J37" s="657"/>
      <c r="K37" s="657"/>
      <c r="L37" s="657"/>
      <c r="M37" s="657"/>
      <c r="N37" s="657"/>
      <c r="O37" s="657"/>
      <c r="P37" s="657"/>
      <c r="Q37" s="658"/>
      <c r="R37" s="659">
        <v>83365</v>
      </c>
      <c r="S37" s="660"/>
      <c r="T37" s="660"/>
      <c r="U37" s="660"/>
      <c r="V37" s="660"/>
      <c r="W37" s="660"/>
      <c r="X37" s="660"/>
      <c r="Y37" s="661"/>
      <c r="Z37" s="662">
        <v>1</v>
      </c>
      <c r="AA37" s="662"/>
      <c r="AB37" s="662"/>
      <c r="AC37" s="662"/>
      <c r="AD37" s="663">
        <v>923</v>
      </c>
      <c r="AE37" s="663"/>
      <c r="AF37" s="663"/>
      <c r="AG37" s="663"/>
      <c r="AH37" s="663"/>
      <c r="AI37" s="663"/>
      <c r="AJ37" s="663"/>
      <c r="AK37" s="663"/>
      <c r="AL37" s="664">
        <v>0</v>
      </c>
      <c r="AM37" s="665"/>
      <c r="AN37" s="665"/>
      <c r="AO37" s="666"/>
      <c r="AQ37" s="725" t="s">
        <v>320</v>
      </c>
      <c r="AR37" s="726"/>
      <c r="AS37" s="726"/>
      <c r="AT37" s="726"/>
      <c r="AU37" s="726"/>
      <c r="AV37" s="726"/>
      <c r="AW37" s="726"/>
      <c r="AX37" s="726"/>
      <c r="AY37" s="727"/>
      <c r="AZ37" s="659">
        <v>611018</v>
      </c>
      <c r="BA37" s="660"/>
      <c r="BB37" s="660"/>
      <c r="BC37" s="660"/>
      <c r="BD37" s="689"/>
      <c r="BE37" s="689"/>
      <c r="BF37" s="705"/>
      <c r="BG37" s="656" t="s">
        <v>321</v>
      </c>
      <c r="BH37" s="657"/>
      <c r="BI37" s="657"/>
      <c r="BJ37" s="657"/>
      <c r="BK37" s="657"/>
      <c r="BL37" s="657"/>
      <c r="BM37" s="657"/>
      <c r="BN37" s="657"/>
      <c r="BO37" s="657"/>
      <c r="BP37" s="657"/>
      <c r="BQ37" s="657"/>
      <c r="BR37" s="657"/>
      <c r="BS37" s="657"/>
      <c r="BT37" s="657"/>
      <c r="BU37" s="658"/>
      <c r="BV37" s="659">
        <v>18804</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1202643</v>
      </c>
      <c r="CS37" s="689"/>
      <c r="CT37" s="689"/>
      <c r="CU37" s="689"/>
      <c r="CV37" s="689"/>
      <c r="CW37" s="689"/>
      <c r="CX37" s="689"/>
      <c r="CY37" s="690"/>
      <c r="CZ37" s="664">
        <v>15.3</v>
      </c>
      <c r="DA37" s="691"/>
      <c r="DB37" s="691"/>
      <c r="DC37" s="694"/>
      <c r="DD37" s="668">
        <v>445099</v>
      </c>
      <c r="DE37" s="689"/>
      <c r="DF37" s="689"/>
      <c r="DG37" s="689"/>
      <c r="DH37" s="689"/>
      <c r="DI37" s="689"/>
      <c r="DJ37" s="689"/>
      <c r="DK37" s="690"/>
      <c r="DL37" s="668">
        <v>407137</v>
      </c>
      <c r="DM37" s="689"/>
      <c r="DN37" s="689"/>
      <c r="DO37" s="689"/>
      <c r="DP37" s="689"/>
      <c r="DQ37" s="689"/>
      <c r="DR37" s="689"/>
      <c r="DS37" s="689"/>
      <c r="DT37" s="689"/>
      <c r="DU37" s="689"/>
      <c r="DV37" s="690"/>
      <c r="DW37" s="664">
        <v>9.6999999999999993</v>
      </c>
      <c r="DX37" s="691"/>
      <c r="DY37" s="691"/>
      <c r="DZ37" s="691"/>
      <c r="EA37" s="691"/>
      <c r="EB37" s="691"/>
      <c r="EC37" s="692"/>
    </row>
    <row r="38" spans="2:133" ht="11.25" customHeight="1" x14ac:dyDescent="0.15">
      <c r="B38" s="656" t="s">
        <v>323</v>
      </c>
      <c r="C38" s="657"/>
      <c r="D38" s="657"/>
      <c r="E38" s="657"/>
      <c r="F38" s="657"/>
      <c r="G38" s="657"/>
      <c r="H38" s="657"/>
      <c r="I38" s="657"/>
      <c r="J38" s="657"/>
      <c r="K38" s="657"/>
      <c r="L38" s="657"/>
      <c r="M38" s="657"/>
      <c r="N38" s="657"/>
      <c r="O38" s="657"/>
      <c r="P38" s="657"/>
      <c r="Q38" s="658"/>
      <c r="R38" s="659">
        <v>1382219</v>
      </c>
      <c r="S38" s="660"/>
      <c r="T38" s="660"/>
      <c r="U38" s="660"/>
      <c r="V38" s="660"/>
      <c r="W38" s="660"/>
      <c r="X38" s="660"/>
      <c r="Y38" s="661"/>
      <c r="Z38" s="662">
        <v>17</v>
      </c>
      <c r="AA38" s="662"/>
      <c r="AB38" s="662"/>
      <c r="AC38" s="662"/>
      <c r="AD38" s="663" t="s">
        <v>122</v>
      </c>
      <c r="AE38" s="663"/>
      <c r="AF38" s="663"/>
      <c r="AG38" s="663"/>
      <c r="AH38" s="663"/>
      <c r="AI38" s="663"/>
      <c r="AJ38" s="663"/>
      <c r="AK38" s="663"/>
      <c r="AL38" s="664" t="s">
        <v>122</v>
      </c>
      <c r="AM38" s="665"/>
      <c r="AN38" s="665"/>
      <c r="AO38" s="666"/>
      <c r="AQ38" s="725" t="s">
        <v>324</v>
      </c>
      <c r="AR38" s="726"/>
      <c r="AS38" s="726"/>
      <c r="AT38" s="726"/>
      <c r="AU38" s="726"/>
      <c r="AV38" s="726"/>
      <c r="AW38" s="726"/>
      <c r="AX38" s="726"/>
      <c r="AY38" s="727"/>
      <c r="AZ38" s="659">
        <v>162367</v>
      </c>
      <c r="BA38" s="660"/>
      <c r="BB38" s="660"/>
      <c r="BC38" s="660"/>
      <c r="BD38" s="689"/>
      <c r="BE38" s="689"/>
      <c r="BF38" s="705"/>
      <c r="BG38" s="656" t="s">
        <v>325</v>
      </c>
      <c r="BH38" s="657"/>
      <c r="BI38" s="657"/>
      <c r="BJ38" s="657"/>
      <c r="BK38" s="657"/>
      <c r="BL38" s="657"/>
      <c r="BM38" s="657"/>
      <c r="BN38" s="657"/>
      <c r="BO38" s="657"/>
      <c r="BP38" s="657"/>
      <c r="BQ38" s="657"/>
      <c r="BR38" s="657"/>
      <c r="BS38" s="657"/>
      <c r="BT38" s="657"/>
      <c r="BU38" s="658"/>
      <c r="BV38" s="659">
        <v>807</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240053</v>
      </c>
      <c r="CS38" s="660"/>
      <c r="CT38" s="660"/>
      <c r="CU38" s="660"/>
      <c r="CV38" s="660"/>
      <c r="CW38" s="660"/>
      <c r="CX38" s="660"/>
      <c r="CY38" s="661"/>
      <c r="CZ38" s="664">
        <v>3.1</v>
      </c>
      <c r="DA38" s="691"/>
      <c r="DB38" s="691"/>
      <c r="DC38" s="694"/>
      <c r="DD38" s="668">
        <v>195995</v>
      </c>
      <c r="DE38" s="660"/>
      <c r="DF38" s="660"/>
      <c r="DG38" s="660"/>
      <c r="DH38" s="660"/>
      <c r="DI38" s="660"/>
      <c r="DJ38" s="660"/>
      <c r="DK38" s="661"/>
      <c r="DL38" s="668">
        <v>105053</v>
      </c>
      <c r="DM38" s="660"/>
      <c r="DN38" s="660"/>
      <c r="DO38" s="660"/>
      <c r="DP38" s="660"/>
      <c r="DQ38" s="660"/>
      <c r="DR38" s="660"/>
      <c r="DS38" s="660"/>
      <c r="DT38" s="660"/>
      <c r="DU38" s="660"/>
      <c r="DV38" s="661"/>
      <c r="DW38" s="664">
        <v>2.5</v>
      </c>
      <c r="DX38" s="691"/>
      <c r="DY38" s="691"/>
      <c r="DZ38" s="691"/>
      <c r="EA38" s="691"/>
      <c r="EB38" s="691"/>
      <c r="EC38" s="692"/>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5" t="s">
        <v>328</v>
      </c>
      <c r="AR39" s="726"/>
      <c r="AS39" s="726"/>
      <c r="AT39" s="726"/>
      <c r="AU39" s="726"/>
      <c r="AV39" s="726"/>
      <c r="AW39" s="726"/>
      <c r="AX39" s="726"/>
      <c r="AY39" s="727"/>
      <c r="AZ39" s="659">
        <v>59045</v>
      </c>
      <c r="BA39" s="660"/>
      <c r="BB39" s="660"/>
      <c r="BC39" s="660"/>
      <c r="BD39" s="689"/>
      <c r="BE39" s="689"/>
      <c r="BF39" s="705"/>
      <c r="BG39" s="656" t="s">
        <v>329</v>
      </c>
      <c r="BH39" s="657"/>
      <c r="BI39" s="657"/>
      <c r="BJ39" s="657"/>
      <c r="BK39" s="657"/>
      <c r="BL39" s="657"/>
      <c r="BM39" s="657"/>
      <c r="BN39" s="657"/>
      <c r="BO39" s="657"/>
      <c r="BP39" s="657"/>
      <c r="BQ39" s="657"/>
      <c r="BR39" s="657"/>
      <c r="BS39" s="657"/>
      <c r="BT39" s="657"/>
      <c r="BU39" s="658"/>
      <c r="BV39" s="659">
        <v>1568</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238869</v>
      </c>
      <c r="CS39" s="689"/>
      <c r="CT39" s="689"/>
      <c r="CU39" s="689"/>
      <c r="CV39" s="689"/>
      <c r="CW39" s="689"/>
      <c r="CX39" s="689"/>
      <c r="CY39" s="690"/>
      <c r="CZ39" s="664">
        <v>3</v>
      </c>
      <c r="DA39" s="691"/>
      <c r="DB39" s="691"/>
      <c r="DC39" s="694"/>
      <c r="DD39" s="668">
        <v>39629</v>
      </c>
      <c r="DE39" s="689"/>
      <c r="DF39" s="689"/>
      <c r="DG39" s="689"/>
      <c r="DH39" s="689"/>
      <c r="DI39" s="689"/>
      <c r="DJ39" s="689"/>
      <c r="DK39" s="690"/>
      <c r="DL39" s="668" t="s">
        <v>122</v>
      </c>
      <c r="DM39" s="689"/>
      <c r="DN39" s="689"/>
      <c r="DO39" s="689"/>
      <c r="DP39" s="689"/>
      <c r="DQ39" s="689"/>
      <c r="DR39" s="689"/>
      <c r="DS39" s="689"/>
      <c r="DT39" s="689"/>
      <c r="DU39" s="689"/>
      <c r="DV39" s="690"/>
      <c r="DW39" s="664" t="s">
        <v>122</v>
      </c>
      <c r="DX39" s="691"/>
      <c r="DY39" s="691"/>
      <c r="DZ39" s="691"/>
      <c r="EA39" s="691"/>
      <c r="EB39" s="691"/>
      <c r="EC39" s="692"/>
    </row>
    <row r="40" spans="2:133" ht="11.25" customHeight="1" x14ac:dyDescent="0.15">
      <c r="B40" s="656" t="s">
        <v>331</v>
      </c>
      <c r="C40" s="657"/>
      <c r="D40" s="657"/>
      <c r="E40" s="657"/>
      <c r="F40" s="657"/>
      <c r="G40" s="657"/>
      <c r="H40" s="657"/>
      <c r="I40" s="657"/>
      <c r="J40" s="657"/>
      <c r="K40" s="657"/>
      <c r="L40" s="657"/>
      <c r="M40" s="657"/>
      <c r="N40" s="657"/>
      <c r="O40" s="657"/>
      <c r="P40" s="657"/>
      <c r="Q40" s="658"/>
      <c r="R40" s="659">
        <v>17119</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5" t="s">
        <v>332</v>
      </c>
      <c r="AR40" s="726"/>
      <c r="AS40" s="726"/>
      <c r="AT40" s="726"/>
      <c r="AU40" s="726"/>
      <c r="AV40" s="726"/>
      <c r="AW40" s="726"/>
      <c r="AX40" s="726"/>
      <c r="AY40" s="727"/>
      <c r="AZ40" s="659">
        <v>21574</v>
      </c>
      <c r="BA40" s="660"/>
      <c r="BB40" s="660"/>
      <c r="BC40" s="660"/>
      <c r="BD40" s="689"/>
      <c r="BE40" s="689"/>
      <c r="BF40" s="705"/>
      <c r="BG40" s="709" t="s">
        <v>333</v>
      </c>
      <c r="BH40" s="710"/>
      <c r="BI40" s="710"/>
      <c r="BJ40" s="710"/>
      <c r="BK40" s="710"/>
      <c r="BL40" s="223"/>
      <c r="BM40" s="657" t="s">
        <v>334</v>
      </c>
      <c r="BN40" s="657"/>
      <c r="BO40" s="657"/>
      <c r="BP40" s="657"/>
      <c r="BQ40" s="657"/>
      <c r="BR40" s="657"/>
      <c r="BS40" s="657"/>
      <c r="BT40" s="657"/>
      <c r="BU40" s="658"/>
      <c r="BV40" s="659">
        <v>172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7361</v>
      </c>
      <c r="CS40" s="660"/>
      <c r="CT40" s="660"/>
      <c r="CU40" s="660"/>
      <c r="CV40" s="660"/>
      <c r="CW40" s="660"/>
      <c r="CX40" s="660"/>
      <c r="CY40" s="661"/>
      <c r="CZ40" s="664">
        <v>0.1</v>
      </c>
      <c r="DA40" s="691"/>
      <c r="DB40" s="691"/>
      <c r="DC40" s="694"/>
      <c r="DD40" s="668">
        <v>7361</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1"/>
      <c r="DY40" s="691"/>
      <c r="DZ40" s="691"/>
      <c r="EA40" s="691"/>
      <c r="EB40" s="691"/>
      <c r="EC40" s="692"/>
    </row>
    <row r="41" spans="2:133" ht="11.25" customHeight="1" x14ac:dyDescent="0.15">
      <c r="B41" s="680" t="s">
        <v>336</v>
      </c>
      <c r="C41" s="681"/>
      <c r="D41" s="681"/>
      <c r="E41" s="681"/>
      <c r="F41" s="681"/>
      <c r="G41" s="681"/>
      <c r="H41" s="681"/>
      <c r="I41" s="681"/>
      <c r="J41" s="681"/>
      <c r="K41" s="681"/>
      <c r="L41" s="681"/>
      <c r="M41" s="681"/>
      <c r="N41" s="681"/>
      <c r="O41" s="681"/>
      <c r="P41" s="681"/>
      <c r="Q41" s="682"/>
      <c r="R41" s="734">
        <v>8151780</v>
      </c>
      <c r="S41" s="735"/>
      <c r="T41" s="735"/>
      <c r="U41" s="735"/>
      <c r="V41" s="735"/>
      <c r="W41" s="735"/>
      <c r="X41" s="735"/>
      <c r="Y41" s="736"/>
      <c r="Z41" s="737">
        <v>100</v>
      </c>
      <c r="AA41" s="737"/>
      <c r="AB41" s="737"/>
      <c r="AC41" s="737"/>
      <c r="AD41" s="738">
        <v>4191129</v>
      </c>
      <c r="AE41" s="738"/>
      <c r="AF41" s="738"/>
      <c r="AG41" s="738"/>
      <c r="AH41" s="738"/>
      <c r="AI41" s="738"/>
      <c r="AJ41" s="738"/>
      <c r="AK41" s="738"/>
      <c r="AL41" s="739">
        <v>100</v>
      </c>
      <c r="AM41" s="719"/>
      <c r="AN41" s="719"/>
      <c r="AO41" s="740"/>
      <c r="AQ41" s="725" t="s">
        <v>337</v>
      </c>
      <c r="AR41" s="726"/>
      <c r="AS41" s="726"/>
      <c r="AT41" s="726"/>
      <c r="AU41" s="726"/>
      <c r="AV41" s="726"/>
      <c r="AW41" s="726"/>
      <c r="AX41" s="726"/>
      <c r="AY41" s="727"/>
      <c r="AZ41" s="659">
        <v>65678</v>
      </c>
      <c r="BA41" s="660"/>
      <c r="BB41" s="660"/>
      <c r="BC41" s="660"/>
      <c r="BD41" s="689"/>
      <c r="BE41" s="689"/>
      <c r="BF41" s="705"/>
      <c r="BG41" s="709"/>
      <c r="BH41" s="710"/>
      <c r="BI41" s="710"/>
      <c r="BJ41" s="710"/>
      <c r="BK41" s="710"/>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89"/>
      <c r="CT41" s="689"/>
      <c r="CU41" s="689"/>
      <c r="CV41" s="689"/>
      <c r="CW41" s="689"/>
      <c r="CX41" s="689"/>
      <c r="CY41" s="690"/>
      <c r="CZ41" s="664" t="s">
        <v>122</v>
      </c>
      <c r="DA41" s="691"/>
      <c r="DB41" s="691"/>
      <c r="DC41" s="694"/>
      <c r="DD41" s="668" t="s">
        <v>122</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AQ42" s="741" t="s">
        <v>340</v>
      </c>
      <c r="AR42" s="742"/>
      <c r="AS42" s="742"/>
      <c r="AT42" s="742"/>
      <c r="AU42" s="742"/>
      <c r="AV42" s="742"/>
      <c r="AW42" s="742"/>
      <c r="AX42" s="742"/>
      <c r="AY42" s="743"/>
      <c r="AZ42" s="734">
        <v>152801</v>
      </c>
      <c r="BA42" s="735"/>
      <c r="BB42" s="735"/>
      <c r="BC42" s="735"/>
      <c r="BD42" s="718"/>
      <c r="BE42" s="718"/>
      <c r="BF42" s="720"/>
      <c r="BG42" s="711"/>
      <c r="BH42" s="712"/>
      <c r="BI42" s="712"/>
      <c r="BJ42" s="712"/>
      <c r="BK42" s="712"/>
      <c r="BL42" s="224"/>
      <c r="BM42" s="681" t="s">
        <v>341</v>
      </c>
      <c r="BN42" s="681"/>
      <c r="BO42" s="681"/>
      <c r="BP42" s="681"/>
      <c r="BQ42" s="681"/>
      <c r="BR42" s="681"/>
      <c r="BS42" s="681"/>
      <c r="BT42" s="681"/>
      <c r="BU42" s="682"/>
      <c r="BV42" s="734">
        <v>278</v>
      </c>
      <c r="BW42" s="735"/>
      <c r="BX42" s="735"/>
      <c r="BY42" s="735"/>
      <c r="BZ42" s="735"/>
      <c r="CA42" s="735"/>
      <c r="CB42" s="744"/>
      <c r="CD42" s="656" t="s">
        <v>342</v>
      </c>
      <c r="CE42" s="657"/>
      <c r="CF42" s="657"/>
      <c r="CG42" s="657"/>
      <c r="CH42" s="657"/>
      <c r="CI42" s="657"/>
      <c r="CJ42" s="657"/>
      <c r="CK42" s="657"/>
      <c r="CL42" s="657"/>
      <c r="CM42" s="657"/>
      <c r="CN42" s="657"/>
      <c r="CO42" s="657"/>
      <c r="CP42" s="657"/>
      <c r="CQ42" s="658"/>
      <c r="CR42" s="659">
        <v>1195243</v>
      </c>
      <c r="CS42" s="689"/>
      <c r="CT42" s="689"/>
      <c r="CU42" s="689"/>
      <c r="CV42" s="689"/>
      <c r="CW42" s="689"/>
      <c r="CX42" s="689"/>
      <c r="CY42" s="690"/>
      <c r="CZ42" s="664">
        <v>15.2</v>
      </c>
      <c r="DA42" s="691"/>
      <c r="DB42" s="691"/>
      <c r="DC42" s="694"/>
      <c r="DD42" s="668">
        <v>80756</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12641</v>
      </c>
      <c r="CS43" s="689"/>
      <c r="CT43" s="689"/>
      <c r="CU43" s="689"/>
      <c r="CV43" s="689"/>
      <c r="CW43" s="689"/>
      <c r="CX43" s="689"/>
      <c r="CY43" s="690"/>
      <c r="CZ43" s="664">
        <v>0.2</v>
      </c>
      <c r="DA43" s="691"/>
      <c r="DB43" s="691"/>
      <c r="DC43" s="694"/>
      <c r="DD43" s="668">
        <v>12641</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1195243</v>
      </c>
      <c r="CS44" s="660"/>
      <c r="CT44" s="660"/>
      <c r="CU44" s="660"/>
      <c r="CV44" s="660"/>
      <c r="CW44" s="660"/>
      <c r="CX44" s="660"/>
      <c r="CY44" s="661"/>
      <c r="CZ44" s="664">
        <v>15.2</v>
      </c>
      <c r="DA44" s="665"/>
      <c r="DB44" s="665"/>
      <c r="DC44" s="671"/>
      <c r="DD44" s="668">
        <v>80756</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548043</v>
      </c>
      <c r="CS45" s="689"/>
      <c r="CT45" s="689"/>
      <c r="CU45" s="689"/>
      <c r="CV45" s="689"/>
      <c r="CW45" s="689"/>
      <c r="CX45" s="689"/>
      <c r="CY45" s="690"/>
      <c r="CZ45" s="664">
        <v>7</v>
      </c>
      <c r="DA45" s="691"/>
      <c r="DB45" s="691"/>
      <c r="DC45" s="694"/>
      <c r="DD45" s="668">
        <v>39967</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25"/>
      <c r="CD46" s="699"/>
      <c r="CE46" s="700"/>
      <c r="CF46" s="656" t="s">
        <v>349</v>
      </c>
      <c r="CG46" s="657"/>
      <c r="CH46" s="657"/>
      <c r="CI46" s="657"/>
      <c r="CJ46" s="657"/>
      <c r="CK46" s="657"/>
      <c r="CL46" s="657"/>
      <c r="CM46" s="657"/>
      <c r="CN46" s="657"/>
      <c r="CO46" s="657"/>
      <c r="CP46" s="657"/>
      <c r="CQ46" s="658"/>
      <c r="CR46" s="659">
        <v>536688</v>
      </c>
      <c r="CS46" s="660"/>
      <c r="CT46" s="660"/>
      <c r="CU46" s="660"/>
      <c r="CV46" s="660"/>
      <c r="CW46" s="660"/>
      <c r="CX46" s="660"/>
      <c r="CY46" s="661"/>
      <c r="CZ46" s="664">
        <v>6.8</v>
      </c>
      <c r="DA46" s="665"/>
      <c r="DB46" s="665"/>
      <c r="DC46" s="671"/>
      <c r="DD46" s="668">
        <v>40757</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25"/>
      <c r="CD47" s="699"/>
      <c r="CE47" s="700"/>
      <c r="CF47" s="656" t="s">
        <v>350</v>
      </c>
      <c r="CG47" s="657"/>
      <c r="CH47" s="657"/>
      <c r="CI47" s="657"/>
      <c r="CJ47" s="657"/>
      <c r="CK47" s="657"/>
      <c r="CL47" s="657"/>
      <c r="CM47" s="657"/>
      <c r="CN47" s="657"/>
      <c r="CO47" s="657"/>
      <c r="CP47" s="657"/>
      <c r="CQ47" s="658"/>
      <c r="CR47" s="659" t="s">
        <v>122</v>
      </c>
      <c r="CS47" s="689"/>
      <c r="CT47" s="689"/>
      <c r="CU47" s="689"/>
      <c r="CV47" s="689"/>
      <c r="CW47" s="689"/>
      <c r="CX47" s="689"/>
      <c r="CY47" s="690"/>
      <c r="CZ47" s="664" t="s">
        <v>122</v>
      </c>
      <c r="DA47" s="691"/>
      <c r="DB47" s="691"/>
      <c r="DC47" s="694"/>
      <c r="DD47" s="668" t="s">
        <v>122</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25"/>
      <c r="CD49" s="680" t="s">
        <v>352</v>
      </c>
      <c r="CE49" s="681"/>
      <c r="CF49" s="681"/>
      <c r="CG49" s="681"/>
      <c r="CH49" s="681"/>
      <c r="CI49" s="681"/>
      <c r="CJ49" s="681"/>
      <c r="CK49" s="681"/>
      <c r="CL49" s="681"/>
      <c r="CM49" s="681"/>
      <c r="CN49" s="681"/>
      <c r="CO49" s="681"/>
      <c r="CP49" s="681"/>
      <c r="CQ49" s="682"/>
      <c r="CR49" s="734">
        <v>7847768</v>
      </c>
      <c r="CS49" s="718"/>
      <c r="CT49" s="718"/>
      <c r="CU49" s="718"/>
      <c r="CV49" s="718"/>
      <c r="CW49" s="718"/>
      <c r="CX49" s="718"/>
      <c r="CY49" s="747"/>
      <c r="CZ49" s="739">
        <v>100</v>
      </c>
      <c r="DA49" s="748"/>
      <c r="DB49" s="748"/>
      <c r="DC49" s="749"/>
      <c r="DD49" s="750">
        <v>4701900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ZTpw9EsmgB+oJCuxtYlaKewgEH/0+LnsOvPi78i2ze7QS4rucq2yqWGtaYWEXcqhCqfV0mdcxtO0XrtALsYFQ==" saltValue="0dUbgQ6MOiyF/0ywTxhl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8152</v>
      </c>
      <c r="R7" s="789"/>
      <c r="S7" s="789"/>
      <c r="T7" s="789"/>
      <c r="U7" s="789"/>
      <c r="V7" s="789">
        <v>7848</v>
      </c>
      <c r="W7" s="789"/>
      <c r="X7" s="789"/>
      <c r="Y7" s="789"/>
      <c r="Z7" s="789"/>
      <c r="AA7" s="789">
        <v>304</v>
      </c>
      <c r="AB7" s="789"/>
      <c r="AC7" s="789"/>
      <c r="AD7" s="789"/>
      <c r="AE7" s="790"/>
      <c r="AF7" s="791">
        <v>267</v>
      </c>
      <c r="AG7" s="792"/>
      <c r="AH7" s="792"/>
      <c r="AI7" s="792"/>
      <c r="AJ7" s="793"/>
      <c r="AK7" s="794" t="s">
        <v>551</v>
      </c>
      <c r="AL7" s="795"/>
      <c r="AM7" s="795"/>
      <c r="AN7" s="795"/>
      <c r="AO7" s="795"/>
      <c r="AP7" s="795">
        <v>8461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8152</v>
      </c>
      <c r="R23" s="829"/>
      <c r="S23" s="829"/>
      <c r="T23" s="829"/>
      <c r="U23" s="829"/>
      <c r="V23" s="829">
        <v>7848</v>
      </c>
      <c r="W23" s="829"/>
      <c r="X23" s="829"/>
      <c r="Y23" s="829"/>
      <c r="Z23" s="829"/>
      <c r="AA23" s="829">
        <v>304</v>
      </c>
      <c r="AB23" s="829"/>
      <c r="AC23" s="829"/>
      <c r="AD23" s="829"/>
      <c r="AE23" s="830"/>
      <c r="AF23" s="831">
        <v>267</v>
      </c>
      <c r="AG23" s="829"/>
      <c r="AH23" s="829"/>
      <c r="AI23" s="829"/>
      <c r="AJ23" s="832"/>
      <c r="AK23" s="833"/>
      <c r="AL23" s="834"/>
      <c r="AM23" s="834"/>
      <c r="AN23" s="834"/>
      <c r="AO23" s="834"/>
      <c r="AP23" s="829">
        <v>8461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822</v>
      </c>
      <c r="R28" s="859"/>
      <c r="S28" s="859"/>
      <c r="T28" s="859"/>
      <c r="U28" s="859"/>
      <c r="V28" s="859">
        <v>803</v>
      </c>
      <c r="W28" s="859"/>
      <c r="X28" s="859"/>
      <c r="Y28" s="859"/>
      <c r="Z28" s="859"/>
      <c r="AA28" s="859">
        <v>19</v>
      </c>
      <c r="AB28" s="859"/>
      <c r="AC28" s="859"/>
      <c r="AD28" s="859"/>
      <c r="AE28" s="860"/>
      <c r="AF28" s="861">
        <v>19</v>
      </c>
      <c r="AG28" s="859"/>
      <c r="AH28" s="859"/>
      <c r="AI28" s="859"/>
      <c r="AJ28" s="862"/>
      <c r="AK28" s="863">
        <v>66</v>
      </c>
      <c r="AL28" s="864"/>
      <c r="AM28" s="864"/>
      <c r="AN28" s="864"/>
      <c r="AO28" s="864"/>
      <c r="AP28" s="864" t="s">
        <v>551</v>
      </c>
      <c r="AQ28" s="864"/>
      <c r="AR28" s="864"/>
      <c r="AS28" s="864"/>
      <c r="AT28" s="864"/>
      <c r="AU28" s="864" t="s">
        <v>551</v>
      </c>
      <c r="AV28" s="864"/>
      <c r="AW28" s="864"/>
      <c r="AX28" s="864"/>
      <c r="AY28" s="864"/>
      <c r="AZ28" s="865" t="s">
        <v>551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451</v>
      </c>
      <c r="R29" s="820"/>
      <c r="S29" s="820"/>
      <c r="T29" s="820"/>
      <c r="U29" s="820"/>
      <c r="V29" s="820">
        <v>450</v>
      </c>
      <c r="W29" s="820"/>
      <c r="X29" s="820"/>
      <c r="Y29" s="820"/>
      <c r="Z29" s="820"/>
      <c r="AA29" s="820">
        <v>1</v>
      </c>
      <c r="AB29" s="820"/>
      <c r="AC29" s="820"/>
      <c r="AD29" s="820"/>
      <c r="AE29" s="821"/>
      <c r="AF29" s="822">
        <v>1</v>
      </c>
      <c r="AG29" s="823"/>
      <c r="AH29" s="823"/>
      <c r="AI29" s="823"/>
      <c r="AJ29" s="824"/>
      <c r="AK29" s="870">
        <v>73</v>
      </c>
      <c r="AL29" s="866"/>
      <c r="AM29" s="866"/>
      <c r="AN29" s="866"/>
      <c r="AO29" s="866"/>
      <c r="AP29" s="866" t="s">
        <v>491</v>
      </c>
      <c r="AQ29" s="866"/>
      <c r="AR29" s="866"/>
      <c r="AS29" s="866"/>
      <c r="AT29" s="866"/>
      <c r="AU29" s="866" t="s">
        <v>491</v>
      </c>
      <c r="AV29" s="866"/>
      <c r="AW29" s="866"/>
      <c r="AX29" s="866"/>
      <c r="AY29" s="866"/>
      <c r="AZ29" s="867" t="s">
        <v>491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134</v>
      </c>
      <c r="R30" s="820"/>
      <c r="S30" s="820"/>
      <c r="T30" s="820"/>
      <c r="U30" s="820"/>
      <c r="V30" s="820">
        <v>133</v>
      </c>
      <c r="W30" s="820"/>
      <c r="X30" s="820"/>
      <c r="Y30" s="820"/>
      <c r="Z30" s="820"/>
      <c r="AA30" s="820">
        <v>1</v>
      </c>
      <c r="AB30" s="820"/>
      <c r="AC30" s="820"/>
      <c r="AD30" s="820"/>
      <c r="AE30" s="821"/>
      <c r="AF30" s="822">
        <v>1</v>
      </c>
      <c r="AG30" s="823"/>
      <c r="AH30" s="823"/>
      <c r="AI30" s="823"/>
      <c r="AJ30" s="824"/>
      <c r="AK30" s="870">
        <v>62</v>
      </c>
      <c r="AL30" s="866"/>
      <c r="AM30" s="866"/>
      <c r="AN30" s="866"/>
      <c r="AO30" s="866"/>
      <c r="AP30" s="866" t="s">
        <v>491</v>
      </c>
      <c r="AQ30" s="866"/>
      <c r="AR30" s="866"/>
      <c r="AS30" s="866"/>
      <c r="AT30" s="866"/>
      <c r="AU30" s="866" t="s">
        <v>491</v>
      </c>
      <c r="AV30" s="866"/>
      <c r="AW30" s="866"/>
      <c r="AX30" s="866"/>
      <c r="AY30" s="866"/>
      <c r="AZ30" s="867" t="s">
        <v>491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29</v>
      </c>
      <c r="R31" s="820"/>
      <c r="S31" s="820"/>
      <c r="T31" s="820"/>
      <c r="U31" s="820"/>
      <c r="V31" s="820">
        <v>29</v>
      </c>
      <c r="W31" s="820"/>
      <c r="X31" s="820"/>
      <c r="Y31" s="820"/>
      <c r="Z31" s="820"/>
      <c r="AA31" s="820" t="s">
        <v>551</v>
      </c>
      <c r="AB31" s="820"/>
      <c r="AC31" s="820"/>
      <c r="AD31" s="820"/>
      <c r="AE31" s="821"/>
      <c r="AF31" s="822" t="s">
        <v>551</v>
      </c>
      <c r="AG31" s="823"/>
      <c r="AH31" s="823"/>
      <c r="AI31" s="823"/>
      <c r="AJ31" s="824"/>
      <c r="AK31" s="870">
        <v>27</v>
      </c>
      <c r="AL31" s="866"/>
      <c r="AM31" s="866"/>
      <c r="AN31" s="866"/>
      <c r="AO31" s="866"/>
      <c r="AP31" s="866" t="s">
        <v>491</v>
      </c>
      <c r="AQ31" s="866"/>
      <c r="AR31" s="866"/>
      <c r="AS31" s="866"/>
      <c r="AT31" s="866"/>
      <c r="AU31" s="866" t="s">
        <v>491</v>
      </c>
      <c r="AV31" s="866"/>
      <c r="AW31" s="866"/>
      <c r="AX31" s="866"/>
      <c r="AY31" s="866"/>
      <c r="AZ31" s="867" t="s">
        <v>491</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996</v>
      </c>
      <c r="R32" s="820"/>
      <c r="S32" s="820"/>
      <c r="T32" s="820"/>
      <c r="U32" s="820"/>
      <c r="V32" s="820">
        <v>986</v>
      </c>
      <c r="W32" s="820"/>
      <c r="X32" s="820"/>
      <c r="Y32" s="820"/>
      <c r="Z32" s="820"/>
      <c r="AA32" s="820">
        <v>10</v>
      </c>
      <c r="AB32" s="820"/>
      <c r="AC32" s="820"/>
      <c r="AD32" s="820"/>
      <c r="AE32" s="821"/>
      <c r="AF32" s="822">
        <v>294</v>
      </c>
      <c r="AG32" s="823"/>
      <c r="AH32" s="823"/>
      <c r="AI32" s="823"/>
      <c r="AJ32" s="824"/>
      <c r="AK32" s="870">
        <v>611</v>
      </c>
      <c r="AL32" s="866"/>
      <c r="AM32" s="866"/>
      <c r="AN32" s="866"/>
      <c r="AO32" s="866"/>
      <c r="AP32" s="866">
        <v>354</v>
      </c>
      <c r="AQ32" s="866"/>
      <c r="AR32" s="866"/>
      <c r="AS32" s="866"/>
      <c r="AT32" s="866"/>
      <c r="AU32" s="866">
        <v>237</v>
      </c>
      <c r="AV32" s="866"/>
      <c r="AW32" s="866"/>
      <c r="AX32" s="866"/>
      <c r="AY32" s="866"/>
      <c r="AZ32" s="867" t="s">
        <v>551</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216</v>
      </c>
      <c r="R33" s="820"/>
      <c r="S33" s="820"/>
      <c r="T33" s="820"/>
      <c r="U33" s="820"/>
      <c r="V33" s="820">
        <v>196</v>
      </c>
      <c r="W33" s="820"/>
      <c r="X33" s="820"/>
      <c r="Y33" s="820"/>
      <c r="Z33" s="820"/>
      <c r="AA33" s="820">
        <v>10</v>
      </c>
      <c r="AB33" s="820"/>
      <c r="AC33" s="820"/>
      <c r="AD33" s="820"/>
      <c r="AE33" s="821"/>
      <c r="AF33" s="822">
        <v>48</v>
      </c>
      <c r="AG33" s="823"/>
      <c r="AH33" s="823"/>
      <c r="AI33" s="823"/>
      <c r="AJ33" s="824"/>
      <c r="AK33" s="870">
        <v>59</v>
      </c>
      <c r="AL33" s="866"/>
      <c r="AM33" s="866"/>
      <c r="AN33" s="866"/>
      <c r="AO33" s="866"/>
      <c r="AP33" s="866">
        <v>627</v>
      </c>
      <c r="AQ33" s="866"/>
      <c r="AR33" s="866"/>
      <c r="AS33" s="866"/>
      <c r="AT33" s="866"/>
      <c r="AU33" s="866">
        <v>131</v>
      </c>
      <c r="AV33" s="866"/>
      <c r="AW33" s="866"/>
      <c r="AX33" s="866"/>
      <c r="AY33" s="866"/>
      <c r="AZ33" s="867" t="s">
        <v>551</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359</v>
      </c>
      <c r="R34" s="820"/>
      <c r="S34" s="820"/>
      <c r="T34" s="820"/>
      <c r="U34" s="820"/>
      <c r="V34" s="820">
        <v>306</v>
      </c>
      <c r="W34" s="820"/>
      <c r="X34" s="820"/>
      <c r="Y34" s="820"/>
      <c r="Z34" s="820"/>
      <c r="AA34" s="820">
        <v>53</v>
      </c>
      <c r="AB34" s="820"/>
      <c r="AC34" s="820"/>
      <c r="AD34" s="820"/>
      <c r="AE34" s="821"/>
      <c r="AF34" s="822">
        <v>101</v>
      </c>
      <c r="AG34" s="823"/>
      <c r="AH34" s="823"/>
      <c r="AI34" s="823"/>
      <c r="AJ34" s="824"/>
      <c r="AK34" s="870">
        <v>162</v>
      </c>
      <c r="AL34" s="866"/>
      <c r="AM34" s="866"/>
      <c r="AN34" s="866"/>
      <c r="AO34" s="866"/>
      <c r="AP34" s="866">
        <v>871</v>
      </c>
      <c r="AQ34" s="866"/>
      <c r="AR34" s="866"/>
      <c r="AS34" s="866"/>
      <c r="AT34" s="866"/>
      <c r="AU34" s="866">
        <v>823</v>
      </c>
      <c r="AV34" s="866"/>
      <c r="AW34" s="866"/>
      <c r="AX34" s="866"/>
      <c r="AY34" s="866"/>
      <c r="AZ34" s="867" t="s">
        <v>551</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v>25</v>
      </c>
      <c r="R35" s="820"/>
      <c r="S35" s="820"/>
      <c r="T35" s="820"/>
      <c r="U35" s="820"/>
      <c r="V35" s="820">
        <v>25</v>
      </c>
      <c r="W35" s="820"/>
      <c r="X35" s="820"/>
      <c r="Y35" s="820"/>
      <c r="Z35" s="820"/>
      <c r="AA35" s="820" t="s">
        <v>551</v>
      </c>
      <c r="AB35" s="820"/>
      <c r="AC35" s="820"/>
      <c r="AD35" s="820"/>
      <c r="AE35" s="821"/>
      <c r="AF35" s="822" t="s">
        <v>122</v>
      </c>
      <c r="AG35" s="823"/>
      <c r="AH35" s="823"/>
      <c r="AI35" s="823"/>
      <c r="AJ35" s="824"/>
      <c r="AK35" s="870">
        <v>22</v>
      </c>
      <c r="AL35" s="866"/>
      <c r="AM35" s="866"/>
      <c r="AN35" s="866"/>
      <c r="AO35" s="866"/>
      <c r="AP35" s="866" t="s">
        <v>551</v>
      </c>
      <c r="AQ35" s="866"/>
      <c r="AR35" s="866"/>
      <c r="AS35" s="866"/>
      <c r="AT35" s="866"/>
      <c r="AU35" s="866" t="s">
        <v>551</v>
      </c>
      <c r="AV35" s="866"/>
      <c r="AW35" s="866"/>
      <c r="AX35" s="866"/>
      <c r="AY35" s="866"/>
      <c r="AZ35" s="867" t="s">
        <v>551</v>
      </c>
      <c r="BA35" s="867"/>
      <c r="BB35" s="867"/>
      <c r="BC35" s="867"/>
      <c r="BD35" s="867"/>
      <c r="BE35" s="868" t="s">
        <v>398</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464</v>
      </c>
      <c r="AG63" s="880"/>
      <c r="AH63" s="880"/>
      <c r="AI63" s="880"/>
      <c r="AJ63" s="881"/>
      <c r="AK63" s="882"/>
      <c r="AL63" s="877"/>
      <c r="AM63" s="877"/>
      <c r="AN63" s="877"/>
      <c r="AO63" s="877"/>
      <c r="AP63" s="880">
        <f>SUM(AP28:AT62)</f>
        <v>1852</v>
      </c>
      <c r="AQ63" s="880"/>
      <c r="AR63" s="880"/>
      <c r="AS63" s="880"/>
      <c r="AT63" s="880"/>
      <c r="AU63" s="880">
        <f>SUM(AU28:AY62)</f>
        <v>1191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403</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295</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295</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295</v>
      </c>
      <c r="DR109" s="929"/>
      <c r="DS109" s="929"/>
      <c r="DT109" s="929"/>
      <c r="DU109" s="930"/>
      <c r="DV109" s="928" t="s">
        <v>415</v>
      </c>
      <c r="DW109" s="929"/>
      <c r="DX109" s="929"/>
      <c r="DY109" s="929"/>
      <c r="DZ109" s="931"/>
    </row>
    <row r="110" spans="1:131" s="230" customFormat="1" ht="26.25" customHeight="1" x14ac:dyDescent="0.15">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798621</v>
      </c>
      <c r="AB110" s="936"/>
      <c r="AC110" s="936"/>
      <c r="AD110" s="936"/>
      <c r="AE110" s="937"/>
      <c r="AF110" s="938">
        <v>799065</v>
      </c>
      <c r="AG110" s="936"/>
      <c r="AH110" s="936"/>
      <c r="AI110" s="936"/>
      <c r="AJ110" s="937"/>
      <c r="AK110" s="938">
        <v>837430</v>
      </c>
      <c r="AL110" s="936"/>
      <c r="AM110" s="936"/>
      <c r="AN110" s="936"/>
      <c r="AO110" s="937"/>
      <c r="AP110" s="939">
        <v>23.7</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8087518</v>
      </c>
      <c r="BR110" s="967"/>
      <c r="BS110" s="967"/>
      <c r="BT110" s="967"/>
      <c r="BU110" s="967"/>
      <c r="BV110" s="967">
        <v>7893130</v>
      </c>
      <c r="BW110" s="967"/>
      <c r="BX110" s="967"/>
      <c r="BY110" s="967"/>
      <c r="BZ110" s="967"/>
      <c r="CA110" s="967">
        <v>8460822</v>
      </c>
      <c r="CB110" s="967"/>
      <c r="CC110" s="967"/>
      <c r="CD110" s="967"/>
      <c r="CE110" s="967"/>
      <c r="CF110" s="980">
        <v>239.6</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1287003</v>
      </c>
      <c r="BR112" s="962"/>
      <c r="BS112" s="962"/>
      <c r="BT112" s="962"/>
      <c r="BU112" s="962"/>
      <c r="BV112" s="962">
        <v>1422147</v>
      </c>
      <c r="BW112" s="962"/>
      <c r="BX112" s="962"/>
      <c r="BY112" s="962"/>
      <c r="BZ112" s="962"/>
      <c r="CA112" s="962">
        <v>1191191</v>
      </c>
      <c r="CB112" s="962"/>
      <c r="CC112" s="962"/>
      <c r="CD112" s="962"/>
      <c r="CE112" s="962"/>
      <c r="CF112" s="956">
        <v>33.700000000000003</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136089</v>
      </c>
      <c r="AB113" s="974"/>
      <c r="AC113" s="974"/>
      <c r="AD113" s="974"/>
      <c r="AE113" s="975"/>
      <c r="AF113" s="976">
        <v>150078</v>
      </c>
      <c r="AG113" s="974"/>
      <c r="AH113" s="974"/>
      <c r="AI113" s="974"/>
      <c r="AJ113" s="975"/>
      <c r="AK113" s="976">
        <v>153967</v>
      </c>
      <c r="AL113" s="974"/>
      <c r="AM113" s="974"/>
      <c r="AN113" s="974"/>
      <c r="AO113" s="975"/>
      <c r="AP113" s="977">
        <v>4.4000000000000004</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199760</v>
      </c>
      <c r="BR113" s="962"/>
      <c r="BS113" s="962"/>
      <c r="BT113" s="962"/>
      <c r="BU113" s="962"/>
      <c r="BV113" s="962">
        <v>139003</v>
      </c>
      <c r="BW113" s="962"/>
      <c r="BX113" s="962"/>
      <c r="BY113" s="962"/>
      <c r="BZ113" s="962"/>
      <c r="CA113" s="962">
        <v>95985</v>
      </c>
      <c r="CB113" s="962"/>
      <c r="CC113" s="962"/>
      <c r="CD113" s="962"/>
      <c r="CE113" s="962"/>
      <c r="CF113" s="956">
        <v>2.7</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71055</v>
      </c>
      <c r="AB114" s="995"/>
      <c r="AC114" s="995"/>
      <c r="AD114" s="995"/>
      <c r="AE114" s="996"/>
      <c r="AF114" s="997">
        <v>60960</v>
      </c>
      <c r="AG114" s="995"/>
      <c r="AH114" s="995"/>
      <c r="AI114" s="995"/>
      <c r="AJ114" s="996"/>
      <c r="AK114" s="997">
        <v>43625</v>
      </c>
      <c r="AL114" s="995"/>
      <c r="AM114" s="995"/>
      <c r="AN114" s="995"/>
      <c r="AO114" s="996"/>
      <c r="AP114" s="998">
        <v>1.2</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676389</v>
      </c>
      <c r="BR114" s="962"/>
      <c r="BS114" s="962"/>
      <c r="BT114" s="962"/>
      <c r="BU114" s="962"/>
      <c r="BV114" s="962">
        <v>674269</v>
      </c>
      <c r="BW114" s="962"/>
      <c r="BX114" s="962"/>
      <c r="BY114" s="962"/>
      <c r="BZ114" s="962"/>
      <c r="CA114" s="962">
        <v>652133</v>
      </c>
      <c r="CB114" s="962"/>
      <c r="CC114" s="962"/>
      <c r="CD114" s="962"/>
      <c r="CE114" s="962"/>
      <c r="CF114" s="956">
        <v>18.5</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121</v>
      </c>
      <c r="AB116" s="995"/>
      <c r="AC116" s="995"/>
      <c r="AD116" s="995"/>
      <c r="AE116" s="996"/>
      <c r="AF116" s="997">
        <v>77</v>
      </c>
      <c r="AG116" s="995"/>
      <c r="AH116" s="995"/>
      <c r="AI116" s="995"/>
      <c r="AJ116" s="996"/>
      <c r="AK116" s="997">
        <v>204</v>
      </c>
      <c r="AL116" s="995"/>
      <c r="AM116" s="995"/>
      <c r="AN116" s="995"/>
      <c r="AO116" s="996"/>
      <c r="AP116" s="998">
        <v>0</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1005886</v>
      </c>
      <c r="AB117" s="1015"/>
      <c r="AC117" s="1015"/>
      <c r="AD117" s="1015"/>
      <c r="AE117" s="1016"/>
      <c r="AF117" s="1017">
        <v>1010180</v>
      </c>
      <c r="AG117" s="1015"/>
      <c r="AH117" s="1015"/>
      <c r="AI117" s="1015"/>
      <c r="AJ117" s="1016"/>
      <c r="AK117" s="1017">
        <v>1035226</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295</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3"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445</v>
      </c>
      <c r="BP119" s="1041"/>
      <c r="BQ119" s="1035">
        <v>10250670</v>
      </c>
      <c r="BR119" s="1036"/>
      <c r="BS119" s="1036"/>
      <c r="BT119" s="1036"/>
      <c r="BU119" s="1036"/>
      <c r="BV119" s="1036">
        <v>10128549</v>
      </c>
      <c r="BW119" s="1036"/>
      <c r="BX119" s="1036"/>
      <c r="BY119" s="1036"/>
      <c r="BZ119" s="1036"/>
      <c r="CA119" s="1036">
        <v>10400131</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4"/>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4741846</v>
      </c>
      <c r="BR120" s="967"/>
      <c r="BS120" s="967"/>
      <c r="BT120" s="967"/>
      <c r="BU120" s="967"/>
      <c r="BV120" s="967">
        <v>4620486</v>
      </c>
      <c r="BW120" s="967"/>
      <c r="BX120" s="967"/>
      <c r="BY120" s="967"/>
      <c r="BZ120" s="967"/>
      <c r="CA120" s="967">
        <v>4121785</v>
      </c>
      <c r="CB120" s="967"/>
      <c r="CC120" s="967"/>
      <c r="CD120" s="967"/>
      <c r="CE120" s="967"/>
      <c r="CF120" s="980">
        <v>116.7</v>
      </c>
      <c r="CG120" s="981"/>
      <c r="CH120" s="981"/>
      <c r="CI120" s="981"/>
      <c r="CJ120" s="981"/>
      <c r="CK120" s="1042" t="s">
        <v>449</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v>822757</v>
      </c>
      <c r="DR120" s="967"/>
      <c r="DS120" s="967"/>
      <c r="DT120" s="967"/>
      <c r="DU120" s="967"/>
      <c r="DV120" s="968">
        <v>23.3</v>
      </c>
      <c r="DW120" s="968"/>
      <c r="DX120" s="968"/>
      <c r="DY120" s="968"/>
      <c r="DZ120" s="969"/>
    </row>
    <row r="121" spans="1:130" s="230" customFormat="1" ht="26.25" customHeight="1" x14ac:dyDescent="0.15">
      <c r="A121" s="1094"/>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253515</v>
      </c>
      <c r="BR121" s="962"/>
      <c r="BS121" s="962"/>
      <c r="BT121" s="962"/>
      <c r="BU121" s="962"/>
      <c r="BV121" s="962">
        <v>249513</v>
      </c>
      <c r="BW121" s="962"/>
      <c r="BX121" s="962"/>
      <c r="BY121" s="962"/>
      <c r="BZ121" s="962"/>
      <c r="CA121" s="962">
        <v>314080</v>
      </c>
      <c r="CB121" s="962"/>
      <c r="CC121" s="962"/>
      <c r="CD121" s="962"/>
      <c r="CE121" s="962"/>
      <c r="CF121" s="956">
        <v>8.9</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160543</v>
      </c>
      <c r="DH121" s="962"/>
      <c r="DI121" s="962"/>
      <c r="DJ121" s="962"/>
      <c r="DK121" s="962"/>
      <c r="DL121" s="962">
        <v>182435</v>
      </c>
      <c r="DM121" s="962"/>
      <c r="DN121" s="962"/>
      <c r="DO121" s="962"/>
      <c r="DP121" s="962"/>
      <c r="DQ121" s="962">
        <v>237357</v>
      </c>
      <c r="DR121" s="962"/>
      <c r="DS121" s="962"/>
      <c r="DT121" s="962"/>
      <c r="DU121" s="962"/>
      <c r="DV121" s="963">
        <v>6.7</v>
      </c>
      <c r="DW121" s="963"/>
      <c r="DX121" s="963"/>
      <c r="DY121" s="963"/>
      <c r="DZ121" s="964"/>
    </row>
    <row r="122" spans="1:130" s="230" customFormat="1" ht="26.25" customHeight="1" x14ac:dyDescent="0.15">
      <c r="A122" s="1094"/>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6154162</v>
      </c>
      <c r="BR122" s="1036"/>
      <c r="BS122" s="1036"/>
      <c r="BT122" s="1036"/>
      <c r="BU122" s="1036"/>
      <c r="BV122" s="1036">
        <v>6073022</v>
      </c>
      <c r="BW122" s="1036"/>
      <c r="BX122" s="1036"/>
      <c r="BY122" s="1036"/>
      <c r="BZ122" s="1036"/>
      <c r="CA122" s="1036">
        <v>6156827</v>
      </c>
      <c r="CB122" s="1036"/>
      <c r="CC122" s="1036"/>
      <c r="CD122" s="1036"/>
      <c r="CE122" s="1036"/>
      <c r="CF122" s="1053">
        <v>174.4</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v>131077</v>
      </c>
      <c r="DR122" s="962"/>
      <c r="DS122" s="962"/>
      <c r="DT122" s="962"/>
      <c r="DU122" s="962"/>
      <c r="DV122" s="963">
        <v>3.7</v>
      </c>
      <c r="DW122" s="963"/>
      <c r="DX122" s="963"/>
      <c r="DY122" s="963"/>
      <c r="DZ122" s="964"/>
    </row>
    <row r="123" spans="1:130" s="230" customFormat="1" ht="26.25" customHeight="1" x14ac:dyDescent="0.15">
      <c r="A123" s="1094"/>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453</v>
      </c>
      <c r="BP123" s="1041"/>
      <c r="BQ123" s="1100">
        <v>11149523</v>
      </c>
      <c r="BR123" s="1067"/>
      <c r="BS123" s="1067"/>
      <c r="BT123" s="1067"/>
      <c r="BU123" s="1067"/>
      <c r="BV123" s="1067">
        <v>10943021</v>
      </c>
      <c r="BW123" s="1067"/>
      <c r="BX123" s="1067"/>
      <c r="BY123" s="1067"/>
      <c r="BZ123" s="1067"/>
      <c r="CA123" s="1067">
        <v>10592692</v>
      </c>
      <c r="CB123" s="1067"/>
      <c r="CC123" s="1067"/>
      <c r="CD123" s="1067"/>
      <c r="CE123" s="1067"/>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4"/>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6" t="s">
        <v>454</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v>1126460</v>
      </c>
      <c r="DH124" s="1022"/>
      <c r="DI124" s="1022"/>
      <c r="DJ124" s="1022"/>
      <c r="DK124" s="1023"/>
      <c r="DL124" s="1021">
        <v>1239712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4"/>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4"/>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5"/>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8" t="s">
        <v>460</v>
      </c>
      <c r="AY127" s="1069"/>
      <c r="AZ127" s="1069"/>
      <c r="BA127" s="1069"/>
      <c r="BB127" s="1069"/>
      <c r="BC127" s="1069"/>
      <c r="BD127" s="1069"/>
      <c r="BE127" s="1070"/>
      <c r="BF127" s="1071" t="s">
        <v>461</v>
      </c>
      <c r="BG127" s="1069"/>
      <c r="BH127" s="1069"/>
      <c r="BI127" s="1069"/>
      <c r="BJ127" s="1069"/>
      <c r="BK127" s="1069"/>
      <c r="BL127" s="1070"/>
      <c r="BM127" s="1071" t="s">
        <v>462</v>
      </c>
      <c r="BN127" s="1069"/>
      <c r="BO127" s="1069"/>
      <c r="BP127" s="1069"/>
      <c r="BQ127" s="1069"/>
      <c r="BR127" s="1069"/>
      <c r="BS127" s="1070"/>
      <c r="BT127" s="1071" t="s">
        <v>463</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8" t="s">
        <v>465</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466</v>
      </c>
      <c r="X128" s="1080"/>
      <c r="Y128" s="1080"/>
      <c r="Z128" s="1081"/>
      <c r="AA128" s="1082">
        <v>35548</v>
      </c>
      <c r="AB128" s="1083"/>
      <c r="AC128" s="1083"/>
      <c r="AD128" s="1083"/>
      <c r="AE128" s="1084"/>
      <c r="AF128" s="1085">
        <v>38752</v>
      </c>
      <c r="AG128" s="1083"/>
      <c r="AH128" s="1083"/>
      <c r="AI128" s="1083"/>
      <c r="AJ128" s="1084"/>
      <c r="AK128" s="1085">
        <v>27185</v>
      </c>
      <c r="AL128" s="1083"/>
      <c r="AM128" s="1083"/>
      <c r="AN128" s="1083"/>
      <c r="AO128" s="1084"/>
      <c r="AP128" s="1086"/>
      <c r="AQ128" s="1087"/>
      <c r="AR128" s="1087"/>
      <c r="AS128" s="1087"/>
      <c r="AT128" s="1088"/>
      <c r="AU128" s="232"/>
      <c r="AV128" s="232"/>
      <c r="AW128" s="232"/>
      <c r="AX128" s="932" t="s">
        <v>467</v>
      </c>
      <c r="AY128" s="933"/>
      <c r="AZ128" s="933"/>
      <c r="BA128" s="933"/>
      <c r="BB128" s="933"/>
      <c r="BC128" s="933"/>
      <c r="BD128" s="933"/>
      <c r="BE128" s="934"/>
      <c r="BF128" s="1089" t="s">
        <v>122</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468</v>
      </c>
      <c r="CQ128" s="762"/>
      <c r="CR128" s="762"/>
      <c r="CS128" s="762"/>
      <c r="CT128" s="762"/>
      <c r="CU128" s="762"/>
      <c r="CV128" s="762"/>
      <c r="CW128" s="762"/>
      <c r="CX128" s="762"/>
      <c r="CY128" s="762"/>
      <c r="CZ128" s="762"/>
      <c r="DA128" s="762"/>
      <c r="DB128" s="762"/>
      <c r="DC128" s="762"/>
      <c r="DD128" s="762"/>
      <c r="DE128" s="762"/>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4228754</v>
      </c>
      <c r="AB129" s="995"/>
      <c r="AC129" s="995"/>
      <c r="AD129" s="995"/>
      <c r="AE129" s="996"/>
      <c r="AF129" s="997">
        <v>4168010</v>
      </c>
      <c r="AG129" s="995"/>
      <c r="AH129" s="995"/>
      <c r="AI129" s="995"/>
      <c r="AJ129" s="996"/>
      <c r="AK129" s="997">
        <v>4195876</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684233</v>
      </c>
      <c r="AB130" s="995"/>
      <c r="AC130" s="995"/>
      <c r="AD130" s="995"/>
      <c r="AE130" s="996"/>
      <c r="AF130" s="997">
        <v>675365</v>
      </c>
      <c r="AG130" s="995"/>
      <c r="AH130" s="995"/>
      <c r="AI130" s="995"/>
      <c r="AJ130" s="996"/>
      <c r="AK130" s="997">
        <v>664586</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8.6999999999999993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3544521</v>
      </c>
      <c r="AB131" s="1022"/>
      <c r="AC131" s="1022"/>
      <c r="AD131" s="1022"/>
      <c r="AE131" s="1023"/>
      <c r="AF131" s="1021">
        <v>3492645</v>
      </c>
      <c r="AG131" s="1022"/>
      <c r="AH131" s="1022"/>
      <c r="AI131" s="1022"/>
      <c r="AJ131" s="1023"/>
      <c r="AK131" s="1021">
        <v>3531290</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3"/>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8.0717535599999994</v>
      </c>
      <c r="AB132" s="1133"/>
      <c r="AC132" s="1133"/>
      <c r="AD132" s="1133"/>
      <c r="AE132" s="1134"/>
      <c r="AF132" s="1135">
        <v>8.4767561550000003</v>
      </c>
      <c r="AG132" s="1133"/>
      <c r="AH132" s="1133"/>
      <c r="AI132" s="1133"/>
      <c r="AJ132" s="1134"/>
      <c r="AK132" s="1135">
        <v>9.7260491210000009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8.5</v>
      </c>
      <c r="AB133" s="1116"/>
      <c r="AC133" s="1116"/>
      <c r="AD133" s="1116"/>
      <c r="AE133" s="1117"/>
      <c r="AF133" s="1115">
        <v>8.1999999999999993</v>
      </c>
      <c r="AG133" s="1116"/>
      <c r="AH133" s="1116"/>
      <c r="AI133" s="1116"/>
      <c r="AJ133" s="1117"/>
      <c r="AK133" s="1115">
        <v>8.6999999999999993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Hc90l3R+di12USdP7zufyrnUKoVPzVB6EEKV8trdAdAh2YcFWO70DQI5Wj1fnUJI8Y8dcGhkyDYv63c756HiQ==" saltValue="Dl63ed9HZbm/dY8vJY54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8tWaesFDdy1TdSGB9jwW4mmDj+h5F/KL9Yq4u8eM5nAlVwNwFhGXpoU1vDaUR5ajihAiK4NFBB/mEJkwd+jBHA==" saltValue="14CUiNSpOqWXFg+0UtKs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uvIOaJHOimQjKJBz1va1laF24DLT+y6ah2Ik0RAKDgWe/AX86gAUYwUJ1u/5T2nb3qQNiY3VC7Icp+lrAhgUQ==" saltValue="nsDyMPefI4BYj229B87y2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1149135</v>
      </c>
      <c r="AP9" s="281">
        <v>236984</v>
      </c>
      <c r="AQ9" s="282">
        <v>171003</v>
      </c>
      <c r="AR9" s="283">
        <v>38.6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182644</v>
      </c>
      <c r="AP10" s="284">
        <v>37666</v>
      </c>
      <c r="AQ10" s="285">
        <v>27322</v>
      </c>
      <c r="AR10" s="286">
        <v>37.9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30114</v>
      </c>
      <c r="AP11" s="284">
        <v>6210</v>
      </c>
      <c r="AQ11" s="285">
        <v>5560</v>
      </c>
      <c r="AR11" s="286">
        <v>11.7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49</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41511</v>
      </c>
      <c r="AP13" s="284">
        <v>8561</v>
      </c>
      <c r="AQ13" s="285">
        <v>6397</v>
      </c>
      <c r="AR13" s="286">
        <v>33.799999999999997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12641</v>
      </c>
      <c r="AP14" s="284">
        <v>2607</v>
      </c>
      <c r="AQ14" s="285">
        <v>3603</v>
      </c>
      <c r="AR14" s="286">
        <v>-27.6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-49987</v>
      </c>
      <c r="AP15" s="284">
        <v>-10309</v>
      </c>
      <c r="AQ15" s="285">
        <v>-9266</v>
      </c>
      <c r="AR15" s="286">
        <v>11.3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1366058</v>
      </c>
      <c r="AP16" s="284">
        <v>281720</v>
      </c>
      <c r="AQ16" s="285">
        <v>204668</v>
      </c>
      <c r="AR16" s="286">
        <v>37.6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25.57</v>
      </c>
      <c r="AP21" s="298">
        <v>17.07</v>
      </c>
      <c r="AQ21" s="299">
        <v>8.5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95.3</v>
      </c>
      <c r="AP22" s="303">
        <v>95.6</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837430</v>
      </c>
      <c r="AP32" s="312">
        <v>172702</v>
      </c>
      <c r="AQ32" s="313">
        <v>121688</v>
      </c>
      <c r="AR32" s="314">
        <v>41.9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v>42</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v>167</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153967</v>
      </c>
      <c r="AP35" s="312">
        <v>31752</v>
      </c>
      <c r="AQ35" s="313">
        <v>24481</v>
      </c>
      <c r="AR35" s="314">
        <v>29.7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43625</v>
      </c>
      <c r="AP36" s="312">
        <v>8997</v>
      </c>
      <c r="AQ36" s="313">
        <v>4187</v>
      </c>
      <c r="AR36" s="314">
        <v>114.9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t="s">
        <v>491</v>
      </c>
      <c r="AP37" s="312" t="s">
        <v>491</v>
      </c>
      <c r="AQ37" s="313">
        <v>813</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v>204</v>
      </c>
      <c r="AP38" s="315">
        <v>42</v>
      </c>
      <c r="AQ38" s="316">
        <v>19</v>
      </c>
      <c r="AR38" s="304">
        <v>121.1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-27185</v>
      </c>
      <c r="AP39" s="312">
        <v>-5606</v>
      </c>
      <c r="AQ39" s="313">
        <v>-4925</v>
      </c>
      <c r="AR39" s="314">
        <v>13.8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-664586</v>
      </c>
      <c r="AP40" s="312">
        <v>-137056</v>
      </c>
      <c r="AQ40" s="313">
        <v>-96916</v>
      </c>
      <c r="AR40" s="314">
        <v>41.4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343455</v>
      </c>
      <c r="AP41" s="312">
        <v>70830</v>
      </c>
      <c r="AQ41" s="313">
        <v>49555</v>
      </c>
      <c r="AR41" s="314">
        <v>42.9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2018814</v>
      </c>
      <c r="AN51" s="334">
        <v>385049</v>
      </c>
      <c r="AO51" s="335">
        <v>1.1000000000000001</v>
      </c>
      <c r="AP51" s="336">
        <v>190274</v>
      </c>
      <c r="AQ51" s="337">
        <v>13.6</v>
      </c>
      <c r="AR51" s="338">
        <v>-12.5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1275288</v>
      </c>
      <c r="AN52" s="342">
        <v>243236</v>
      </c>
      <c r="AO52" s="343">
        <v>61.1</v>
      </c>
      <c r="AP52" s="344">
        <v>88584</v>
      </c>
      <c r="AQ52" s="345">
        <v>7.3</v>
      </c>
      <c r="AR52" s="346">
        <v>53.8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1193446</v>
      </c>
      <c r="AN53" s="334">
        <v>232958</v>
      </c>
      <c r="AO53" s="335">
        <v>-39.5</v>
      </c>
      <c r="AP53" s="336">
        <v>200194</v>
      </c>
      <c r="AQ53" s="337">
        <v>5.2</v>
      </c>
      <c r="AR53" s="338">
        <v>-44.7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656946</v>
      </c>
      <c r="AN54" s="342">
        <v>128235</v>
      </c>
      <c r="AO54" s="343">
        <v>-47.3</v>
      </c>
      <c r="AP54" s="344">
        <v>106422</v>
      </c>
      <c r="AQ54" s="345">
        <v>20.100000000000001</v>
      </c>
      <c r="AR54" s="346">
        <v>-67.400000000000006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2105706</v>
      </c>
      <c r="AN55" s="334">
        <v>416477</v>
      </c>
      <c r="AO55" s="335">
        <v>78.8</v>
      </c>
      <c r="AP55" s="336">
        <v>196914</v>
      </c>
      <c r="AQ55" s="337">
        <v>-1.6</v>
      </c>
      <c r="AR55" s="338">
        <v>80.400000000000006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1651986</v>
      </c>
      <c r="AN56" s="342">
        <v>326738</v>
      </c>
      <c r="AO56" s="343">
        <v>154.80000000000001</v>
      </c>
      <c r="AP56" s="344">
        <v>98966</v>
      </c>
      <c r="AQ56" s="345">
        <v>-7</v>
      </c>
      <c r="AR56" s="346">
        <v>161.80000000000001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864612</v>
      </c>
      <c r="AN57" s="334">
        <v>174599</v>
      </c>
      <c r="AO57" s="335">
        <v>-58.1</v>
      </c>
      <c r="AP57" s="336">
        <v>204757</v>
      </c>
      <c r="AQ57" s="337">
        <v>4</v>
      </c>
      <c r="AR57" s="338">
        <v>-62.1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450594</v>
      </c>
      <c r="AN58" s="342">
        <v>90992</v>
      </c>
      <c r="AO58" s="343">
        <v>-72.2</v>
      </c>
      <c r="AP58" s="344">
        <v>106071</v>
      </c>
      <c r="AQ58" s="345">
        <v>7.2</v>
      </c>
      <c r="AR58" s="346">
        <v>-79.400000000000006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1195243</v>
      </c>
      <c r="AN59" s="334">
        <v>246493</v>
      </c>
      <c r="AO59" s="335">
        <v>41.2</v>
      </c>
      <c r="AP59" s="336">
        <v>194971</v>
      </c>
      <c r="AQ59" s="337">
        <v>-4.8</v>
      </c>
      <c r="AR59" s="338">
        <v>46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536688</v>
      </c>
      <c r="AN60" s="342">
        <v>110680</v>
      </c>
      <c r="AO60" s="343">
        <v>21.6</v>
      </c>
      <c r="AP60" s="344">
        <v>105966</v>
      </c>
      <c r="AQ60" s="345">
        <v>-0.1</v>
      </c>
      <c r="AR60" s="346">
        <v>21.7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1475564</v>
      </c>
      <c r="AN61" s="349">
        <v>291115</v>
      </c>
      <c r="AO61" s="350">
        <v>4.7</v>
      </c>
      <c r="AP61" s="351">
        <v>197422</v>
      </c>
      <c r="AQ61" s="352">
        <v>3.3</v>
      </c>
      <c r="AR61" s="338">
        <v>1.4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914300</v>
      </c>
      <c r="AN62" s="342">
        <v>179976</v>
      </c>
      <c r="AO62" s="343">
        <v>23.6</v>
      </c>
      <c r="AP62" s="344">
        <v>101202</v>
      </c>
      <c r="AQ62" s="345">
        <v>5.5</v>
      </c>
      <c r="AR62" s="346">
        <v>18.100000000000001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0dWSPjjMjl965FTPlWhEkyKbam2+bDMvVG7CLmAmiF7EEijbAwQoDeqRlwJui1vr5TGBoO7Rx3dAfNIIzNkwQ==" saltValue="u8hNQfILecBAsXsl3FbS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mtsrV7iInjO6eieSyZl+HuOLZzeMzz04ecR8OZPdzkJIhJL2TkBgA4LfGY9c9I8WFf0N9JBirKlKAbKtf/ZVnw==" saltValue="FLEMK1NiOuue67L0YuKO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CmTvUh+CTUN4v4fprLWNtxGE/GlqPQPY6vU07MB1TTNny4p7T8tfIDnIOrtpsYpTy8qQ4OSB/Se+LwA4UPevng==" saltValue="gLJDbbaSFmyW7tnFLlei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27.15</v>
      </c>
      <c r="G47" s="12">
        <v>25.41</v>
      </c>
      <c r="H47" s="12">
        <v>24.41</v>
      </c>
      <c r="I47" s="12">
        <v>24.76</v>
      </c>
      <c r="J47" s="13">
        <v>24.6</v>
      </c>
    </row>
    <row r="48" spans="2:10" ht="57.75" customHeight="1" x14ac:dyDescent="0.15">
      <c r="B48" s="14"/>
      <c r="C48" s="1177" t="s">
        <v>4</v>
      </c>
      <c r="D48" s="1177"/>
      <c r="E48" s="1178"/>
      <c r="F48" s="15">
        <v>5.87</v>
      </c>
      <c r="G48" s="16">
        <v>6.15</v>
      </c>
      <c r="H48" s="16">
        <v>7.8</v>
      </c>
      <c r="I48" s="16">
        <v>6.65</v>
      </c>
      <c r="J48" s="17">
        <v>6.35</v>
      </c>
    </row>
    <row r="49" spans="2:10" ht="57.75" customHeight="1" thickBot="1" x14ac:dyDescent="0.2">
      <c r="B49" s="18"/>
      <c r="C49" s="1179" t="s">
        <v>5</v>
      </c>
      <c r="D49" s="1179"/>
      <c r="E49" s="1180"/>
      <c r="F49" s="19">
        <v>1.61</v>
      </c>
      <c r="G49" s="20">
        <v>0.66</v>
      </c>
      <c r="H49" s="20">
        <v>1.89</v>
      </c>
      <c r="I49" s="20" t="s">
        <v>534</v>
      </c>
      <c r="J49" s="21" t="s">
        <v>535</v>
      </c>
    </row>
    <row r="50" spans="2:10" x14ac:dyDescent="0.15"/>
  </sheetData>
  <sheetProtection algorithmName="SHA-512" hashValue="10H32T1UnVbl5w4mVrUbYkoYXYzFOh8iFf293QnJHAchAZNQOEbd8eQJrhC8EWgC9ItRO57Ly1rIoTd+IimOKw==" saltValue="7mA04L5cRkRG7D8duqYz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2025-02-19T00:25:30Z</dcterms:created>
  <dcterms:modified xsi:type="dcterms:W3CDTF">2025-09-05T00:28:21Z</dcterms:modified>
  <cp:category/>
</cp:coreProperties>
</file>