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データシート" sheetId="8" state="hidden" r:id="rId13"/>
  </sheets>
  <calcPr calcId="145621"/>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C37" i="9"/>
  <c r="CO36" i="9"/>
  <c r="AM36" i="9"/>
  <c r="C36" i="9"/>
  <c r="CO35" i="9"/>
  <c r="AM35" i="9"/>
  <c r="C35" i="9"/>
  <c r="CO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7" i="9" l="1"/>
  <c r="AM34" i="9"/>
  <c r="BE34" i="9"/>
  <c r="BE35" i="9" s="1"/>
  <c r="BE36" i="9" s="1"/>
  <c r="BW34" i="9" l="1"/>
  <c r="BW35" i="9" s="1"/>
  <c r="BW36" i="9" s="1"/>
  <c r="BW37" i="9" s="1"/>
</calcChain>
</file>

<file path=xl/sharedStrings.xml><?xml version="1.0" encoding="utf-8"?>
<sst xmlns="http://schemas.openxmlformats.org/spreadsheetml/2006/main" count="1016" uniqueCount="556">
  <si>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</si>
  <si>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</si>
  <si>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</si>
  <si>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</si>
  <si>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</si>
  <si>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</si>
  <si>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</si>
  <si>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</si>
  <si>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</si>
  <si>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</si>
  <si>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</si>
  <si>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</si>
  <si>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</si>
  <si>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</si>
  <si>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</si>
  <si>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</si>
  <si>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</si>
  <si>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</si>
  <si>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</si>
  <si>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</si>
  <si>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</si>
  <si>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</si>
  <si>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</si>
  <si>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</si>
  <si>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</si>
  <si>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</si>
  <si>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</si>
  <si>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</si>
  <si>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</si>
  <si>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</si>
  <si>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</si>
  <si>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</si>
  <si>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</si>
  <si>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</si>
  <si>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</si>
  <si>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</si>
  <si>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</si>
  <si>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</si>
  <si>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</si>
  <si>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</si>
  <si>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</si>
  <si>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</si>
  <si>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</si>
  <si>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</si>
  <si>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</si>
  <si>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</si>
  <si>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</si>
  <si>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</si>
  <si>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</si>
  <si>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</si>
  <si>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</si>
  <si>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</si>
  <si>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</si>
  <si>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</si>
  <si>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</si>
  <si>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</si>
  <si>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</si>
  <si>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</si>
  <si>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</si>
  <si>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</si>
  <si>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</si>
  <si>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</si>
  <si>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</si>
  <si>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</si>
  <si>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</si>
  <si>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</si>
  <si>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</si>
  <si>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</si>
  <si>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</si>
  <si>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Ⅱ－０</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</si>
  <si>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</si>
  <si>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</si>
  <si>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</si>
  <si>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</si>
  <si>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</si>
  <si>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</si>
  <si>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</si>
  <si>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</si>
  <si>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</si>
  <si>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</si>
  <si>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</si>
  <si>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</si>
  <si>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標津町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</si>
  <si>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</si>
  <si>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</si>
  <si>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</si>
  <si>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</si>
  <si>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</si>
  <si>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</si>
  <si>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</si>
  <si>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</si>
  <si>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</si>
  <si>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</si>
  <si>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</si>
  <si>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</si>
  <si>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</si>
  <si>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</si>
  <si>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</si>
  <si>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</si>
  <si>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</si>
  <si>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</si>
  <si>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</si>
  <si>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</si>
  <si>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</si>
  <si>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</si>
  <si>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</si>
  <si>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</si>
  <si>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</si>
  <si>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</si>
  <si>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</si>
  <si>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</si>
  <si>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</si>
  <si>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</si>
  <si>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</si>
  <si>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</si>
  <si>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</si>
  <si>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</si>
  <si>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</si>
  <si>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</si>
  <si>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</si>
  <si>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</si>
  <si>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</si>
  <si>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</si>
  <si>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</si>
  <si>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</si>
  <si>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</si>
  <si>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</si>
  <si>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</si>
  <si>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</si>
  <si>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</si>
  <si>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</si>
  <si>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</si>
  <si>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</si>
  <si>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</si>
  <si>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</si>
  <si>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</si>
  <si>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</si>
  <si>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</si>
  <si>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</si>
  <si>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</si>
  <si>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</si>
  <si>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</si>
  <si>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</si>
  <si>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</si>
  <si>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</si>
  <si>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</si>
  <si>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</si>
  <si>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</si>
  <si>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</si>
  <si>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</si>
  <si>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</si>
  <si>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</si>
  <si>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</si>
  <si>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</si>
  <si>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</si>
  <si>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</si>
  <si>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</si>
  <si>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</si>
  <si>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</si>
  <si>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</si>
  <si>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</si>
  <si>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</si>
  <si>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</si>
  <si>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</si>
  <si>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</si>
  <si>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</si>
  <si>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</si>
  <si>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</si>
  <si>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</si>
  <si>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</si>
  <si>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</si>
  <si>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</si>
  <si>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</si>
  <si>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</si>
  <si>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</si>
  <si>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</si>
  <si>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</si>
  <si>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</si>
  <si>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</si>
  <si>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</si>
  <si>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</si>
  <si>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</si>
  <si>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</si>
  <si>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</si>
  <si>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</si>
  <si>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</si>
  <si>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</si>
  <si>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</si>
  <si>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</si>
  <si>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</si>
  <si>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</si>
  <si>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</si>
  <si>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</si>
  <si>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</si>
  <si>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</si>
  <si>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</si>
  <si>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</si>
  <si>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</si>
  <si>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北海道標津町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</si>
  <si>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</si>
  <si>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</si>
  <si>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</si>
  <si>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</si>
  <si>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</si>
  <si>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</si>
  <si>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</si>
  <si>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</si>
  <si>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</si>
  <si>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</si>
  <si>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</si>
  <si>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</si>
  <si>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</si>
  <si>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</si>
  <si>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</si>
  <si>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</si>
  <si>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</si>
  <si>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</si>
  <si>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</si>
  <si>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</si>
  <si>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</si>
  <si>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</si>
  <si>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</si>
  <si>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</si>
  <si>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</si>
  <si>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</si>
  <si>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</si>
  <si>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</si>
  <si>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</si>
  <si>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</si>
  <si>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</si>
  <si>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</si>
  <si>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</si>
  <si>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</si>
  <si>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</si>
  <si>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</si>
  <si>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</si>
  <si>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</si>
  <si>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</si>
  <si>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</si>
  <si>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</si>
  <si>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</si>
  <si>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</si>
  <si>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</si>
  <si>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</si>
  <si>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</si>
  <si>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</si>
  <si>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</si>
  <si>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</si>
  <si>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</si>
  <si>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</si>
  <si>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</si>
  <si>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</si>
  <si>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</si>
  <si>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</si>
  <si>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</si>
  <si>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</si>
  <si>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</si>
  <si>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</si>
  <si>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</si>
  <si>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</si>
  <si>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</si>
  <si>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</si>
  <si>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</si>
  <si>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</si>
  <si>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</si>
  <si>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</si>
  <si>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</si>
  <si>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</si>
  <si>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</si>
  <si>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</si>
  <si>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</si>
  <si>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</si>
  <si>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</si>
  <si>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</si>
  <si>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</si>
  <si>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</si>
  <si>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</si>
  <si>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</si>
  <si>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</si>
  <si>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</si>
  <si>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</si>
  <si>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</si>
  <si>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</si>
  <si>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</si>
  <si>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</si>
  <si>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</si>
  <si>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</si>
  <si>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</si>
  <si>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</si>
  <si>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</si>
  <si>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</si>
  <si>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</si>
  <si>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</si>
  <si>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</si>
  <si>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</si>
  <si>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</si>
  <si>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</si>
  <si>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</si>
  <si>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</si>
  <si>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</si>
  <si>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</si>
  <si>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</si>
  <si>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</si>
  <si>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</si>
  <si>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</si>
  <si>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</si>
  <si>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</si>
  <si>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</si>
  <si>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</si>
  <si>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</si>
  <si>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</si>
  <si>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</si>
  <si>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</si>
  <si>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</si>
  <si>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</si>
  <si>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</si>
  <si>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</si>
  <si>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</si>
  <si>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</si>
  <si>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観光施設</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</si>
  <si>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</si>
  <si>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</si>
  <si>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</si>
  <si>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</si>
  <si>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</si>
  <si>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</si>
  <si>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</si>
  <si>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</si>
  <si>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</si>
  <si>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</si>
  <si>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</si>
  <si>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</si>
  <si>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</si>
  <si>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</si>
  <si>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</si>
  <si>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</si>
  <si>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</si>
  <si>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</si>
  <si>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</si>
  <si>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</si>
  <si>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</si>
  <si>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</si>
  <si>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</si>
  <si>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</si>
  <si>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</si>
  <si>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</si>
  <si>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</si>
  <si>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北海道標津町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</si>
  <si>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</si>
  <si>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</si>
  <si>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</si>
  <si>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</si>
  <si>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</si>
  <si>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</si>
  <si>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</si>
  <si>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</si>
  <si>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</si>
  <si>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</si>
  <si>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</si>
  <si>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</si>
  <si>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</si>
  <si>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</si>
  <si>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</si>
  <si>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</si>
  <si>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</si>
  <si>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</si>
  <si>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</si>
  <si>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</si>
  <si>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</si>
  <si>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</si>
  <si>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</si>
  <si>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</si>
  <si>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</si>
  <si>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</si>
  <si>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</si>
  <si>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</si>
  <si>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</si>
  <si>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</si>
  <si>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</si>
  <si>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</si>
  <si>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</si>
  <si>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</si>
  <si>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介護保険特別会計（事業勘定）</t>
    <phoneticPr fontId="5"/>
  </si>
  <si>
    <t>介護保険特別会計（サービス事業勘定）</t>
    <phoneticPr fontId="5"/>
  </si>
  <si>
    <t>後期高齢者医療特別会計</t>
    <phoneticPr fontId="5"/>
  </si>
  <si>
    <t>国民健康保険特別会計（病院事業）</t>
    <phoneticPr fontId="5"/>
  </si>
  <si>
    <t>法適用企業</t>
    <phoneticPr fontId="5"/>
  </si>
  <si>
    <t>簡易水道特別会計</t>
    <phoneticPr fontId="5"/>
  </si>
  <si>
    <t>法非適用企業</t>
    <phoneticPr fontId="5"/>
  </si>
  <si>
    <t>下水道特別会計</t>
    <phoneticPr fontId="5"/>
  </si>
  <si>
    <t>金山地域休養施設等特別会計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</si>
  <si>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</si>
  <si>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</si>
  <si>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</si>
  <si>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</si>
  <si>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</si>
  <si>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</si>
  <si>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</si>
  <si>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</si>
  <si>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</si>
  <si>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</si>
  <si>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</si>
  <si>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</si>
  <si>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</si>
  <si>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</si>
  <si>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</si>
  <si>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</si>
  <si>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</si>
  <si>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</si>
  <si>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</si>
  <si>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</si>
  <si>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</si>
  <si>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</si>
  <si>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</si>
  <si>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</si>
  <si>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</si>
  <si>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</si>
  <si>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</si>
  <si>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</si>
  <si>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</si>
  <si>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</si>
  <si>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</si>
  <si>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</si>
  <si>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</si>
  <si>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</si>
  <si>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</si>
  <si>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</si>
  <si>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</si>
  <si>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</si>
  <si>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</si>
  <si>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</si>
  <si>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</si>
  <si>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</si>
  <si>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</si>
  <si>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</si>
  <si>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</si>
  <si>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</si>
  <si>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</si>
  <si>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</si>
  <si>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</si>
  <si>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</si>
  <si>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</si>
  <si>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</si>
  <si>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</si>
  <si>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</si>
  <si>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</si>
  <si>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</si>
  <si>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</si>
  <si>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</si>
  <si>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</si>
  <si>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</si>
  <si>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</si>
  <si>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</si>
  <si>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</si>
  <si>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</si>
  <si>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</si>
  <si>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</si>
  <si>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</si>
  <si>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</si>
  <si>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</si>
  <si>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</si>
  <si>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</si>
  <si>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</si>
  <si>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</si>
  <si>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</si>
  <si>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</si>
  <si>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</si>
  <si>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</si>
  <si>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</si>
  <si>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</si>
  <si>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</si>
  <si>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</si>
  <si>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</si>
  <si>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</si>
  <si>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</si>
  <si>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</si>
  <si>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</si>
  <si>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</si>
  <si>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</si>
  <si>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</si>
  <si>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</si>
  <si>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</si>
  <si>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</si>
  <si>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</si>
  <si>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</si>
  <si>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</si>
  <si>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</si>
  <si>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</si>
  <si>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</si>
  <si>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</si>
  <si>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</si>
  <si>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</si>
  <si>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</si>
  <si>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</si>
  <si>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</si>
  <si>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</si>
  <si>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</si>
  <si>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</si>
  <si>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</si>
  <si>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</si>
  <si>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</si>
  <si>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</si>
  <si>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</si>
  <si>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</si>
  <si>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</si>
  <si>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</si>
  <si>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</si>
  <si>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</si>
  <si>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</si>
  <si>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</si>
  <si>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</si>
  <si>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</si>
  <si>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</si>
  <si>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</si>
  <si>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</si>
  <si>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</si>
  <si>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</si>
  <si>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</si>
  <si>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</si>
  <si>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</si>
  <si>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</si>
  <si>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</si>
  <si>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</si>
  <si>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</si>
  <si>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</si>
  <si>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</si>
  <si>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1.45</t>
  </si>
  <si>
    <t>▲ 2.55</t>
  </si>
  <si>
    <t>▲ 3.17</t>
  </si>
  <si>
    <t>一般会計</t>
  </si>
  <si>
    <t>国民健康保険特別会計（病院事業）</t>
  </si>
  <si>
    <t>介護保険特別会計（事業勘定）</t>
  </si>
  <si>
    <t>簡易水道特別会計</t>
  </si>
  <si>
    <t>国民健康保険特別会計（事業勘定）</t>
  </si>
  <si>
    <t>後期高齢者医療特別会計</t>
  </si>
  <si>
    <t>介護保険特別会計（サービス事業勘定）</t>
  </si>
  <si>
    <t>下水道特別会計</t>
  </si>
  <si>
    <t>その他会計（赤字）</t>
  </si>
  <si>
    <t>その他会計（黒字）</t>
  </si>
  <si>
    <t>-</t>
    <phoneticPr fontId="2"/>
  </si>
  <si>
    <t>-</t>
    <phoneticPr fontId="2"/>
  </si>
  <si>
    <t>-</t>
    <phoneticPr fontId="2"/>
  </si>
  <si>
    <t>-</t>
    <phoneticPr fontId="2"/>
  </si>
  <si>
    <t>根室北部消防事務組合</t>
  </si>
  <si>
    <t>中標津町外2町葬斎組合</t>
  </si>
  <si>
    <t>根室北部衛生組合</t>
  </si>
  <si>
    <t>根室北部廃棄物処理広域連合</t>
  </si>
  <si>
    <t>-</t>
    <phoneticPr fontId="2"/>
  </si>
  <si>
    <t>-</t>
    <phoneticPr fontId="2"/>
  </si>
  <si>
    <t>-</t>
    <phoneticPr fontId="2"/>
  </si>
  <si>
    <t>-</t>
    <phoneticPr fontId="2"/>
  </si>
  <si>
    <t>-</t>
    <phoneticPr fontId="2"/>
  </si>
  <si>
    <t>-</t>
    <phoneticPr fontId="2"/>
  </si>
  <si>
    <t>-</t>
    <phoneticPr fontId="2"/>
  </si>
  <si>
    <t>-</t>
    <phoneticPr fontId="2"/>
  </si>
  <si>
    <t>介護保険特別会計（サービス事業勘定）</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</si>
</sst>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146641</c:v>
                </c:pt>
                <c:pt idx="1">
                  <c:v>174587</c:v>
                </c:pt>
                <c:pt idx="2">
                  <c:v>175675</c:v>
                </c:pt>
                <c:pt idx="3">
                  <c:v>162193</c:v>
                </c:pt>
                <c:pt idx="4">
                  <c:v>168868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237199</c:v>
                </c:pt>
                <c:pt idx="1">
                  <c:v>256624</c:v>
                </c:pt>
                <c:pt idx="2">
                  <c:v>196885</c:v>
                </c:pt>
                <c:pt idx="3">
                  <c:v>234435</c:v>
                </c:pt>
                <c:pt idx="4">
                  <c:v>387764</c:v>
                </c:pt>
              </c:numCache>
            </c:numRef>
          </c:val>
          <c:smooth val="0"/>
        </c:ser>
        <c:dLbls>
          <c:showLegendKey val="0"/>
          <c:showVal val="0"/>
          <c:showCatName val="0"/>
          <c:showSerName val="0"/>
          <c:showPercent val="0"/>
          <c:showBubbleSize val="0"/>
        </c:dLbls>
        <c:marker val="1"/>
        <c:smooth val="0"/>
        <c:axId val="117984640"/>
        <c:axId val="117995008"/>
      </c:lineChart>
      <c:catAx>
        <c:axId val="11798464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7995008"/>
        <c:crosses val="autoZero"/>
        <c:auto val="1"/>
        <c:lblAlgn val="ctr"/>
        <c:lblOffset val="100"/>
        <c:tickLblSkip val="1"/>
        <c:tickMarkSkip val="1"/>
        <c:noMultiLvlLbl val="0"/>
      </c:catAx>
      <c:valAx>
        <c:axId val="117995008"/>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79846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1.99</c:v>
                </c:pt>
                <c:pt idx="1">
                  <c:v>5.09</c:v>
                </c:pt>
                <c:pt idx="2">
                  <c:v>2.86</c:v>
                </c:pt>
                <c:pt idx="3">
                  <c:v>8.7799999999999994</c:v>
                </c:pt>
                <c:pt idx="4">
                  <c:v>5.83</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19.559999999999999</c:v>
                </c:pt>
                <c:pt idx="1">
                  <c:v>19.510000000000002</c:v>
                </c:pt>
                <c:pt idx="2">
                  <c:v>20.8</c:v>
                </c:pt>
                <c:pt idx="3">
                  <c:v>22.94</c:v>
                </c:pt>
                <c:pt idx="4">
                  <c:v>23.53</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101603200"/>
        <c:axId val="1016135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-1.45</c:v>
                </c:pt>
                <c:pt idx="1">
                  <c:v>3.11</c:v>
                </c:pt>
                <c:pt idx="2">
                  <c:v>-2.5499999999999998</c:v>
                </c:pt>
                <c:pt idx="3">
                  <c:v>8.5</c:v>
                </c:pt>
                <c:pt idx="4">
                  <c:v>-3.17</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101603200"/>
        <c:axId val="101613568"/>
      </c:lineChart>
      <c:catAx>
        <c:axId val="101603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1613568"/>
        <c:crosses val="autoZero"/>
        <c:auto val="1"/>
        <c:lblAlgn val="ctr"/>
        <c:lblOffset val="100"/>
        <c:tickLblSkip val="1"/>
        <c:tickMarkSkip val="1"/>
        <c:noMultiLvlLbl val="0"/>
      </c:catAx>
      <c:valAx>
        <c:axId val="1016135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603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下水道特別会計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介護保険特別会計（サービス事業勘定）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0.01</c:v>
                </c:pt>
                <c:pt idx="2">
                  <c:v>#N/A</c:v>
                </c:pt>
                <c:pt idx="3">
                  <c:v>0.02</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国民健康保険特別会計（事業勘定）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0.18</c:v>
                </c:pt>
                <c:pt idx="2">
                  <c:v>#N/A</c:v>
                </c:pt>
                <c:pt idx="3">
                  <c:v>0.41</c:v>
                </c:pt>
                <c:pt idx="4">
                  <c:v>#N/A</c:v>
                </c:pt>
                <c:pt idx="5">
                  <c:v>0</c:v>
                </c:pt>
                <c:pt idx="6">
                  <c:v>#N/A</c:v>
                </c:pt>
                <c:pt idx="7">
                  <c:v>0.11</c:v>
                </c:pt>
                <c:pt idx="8">
                  <c:v>#N/A</c:v>
                </c:pt>
                <c:pt idx="9">
                  <c:v>0</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c:v>
                </c:pt>
                <c:pt idx="2">
                  <c:v>#N/A</c:v>
                </c:pt>
                <c:pt idx="3">
                  <c:v>0.45</c:v>
                </c:pt>
                <c:pt idx="4">
                  <c:v>#N/A</c:v>
                </c:pt>
                <c:pt idx="5">
                  <c:v>0.03</c:v>
                </c:pt>
                <c:pt idx="6">
                  <c:v>#N/A</c:v>
                </c:pt>
                <c:pt idx="7">
                  <c:v>0.13</c:v>
                </c:pt>
                <c:pt idx="8">
                  <c:v>#N/A</c:v>
                </c:pt>
                <c:pt idx="9">
                  <c:v>0.21</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介護保険特別会計（事業勘定）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0.19</c:v>
                </c:pt>
                <c:pt idx="2">
                  <c:v>#N/A</c:v>
                </c:pt>
                <c:pt idx="3">
                  <c:v>7.0000000000000007E-2</c:v>
                </c:pt>
                <c:pt idx="4">
                  <c:v>#N/A</c:v>
                </c:pt>
                <c:pt idx="5">
                  <c:v>0.4</c:v>
                </c:pt>
                <c:pt idx="6">
                  <c:v>#N/A</c:v>
                </c:pt>
                <c:pt idx="7">
                  <c:v>0.91</c:v>
                </c:pt>
                <c:pt idx="8">
                  <c:v>#N/A</c:v>
                </c:pt>
                <c:pt idx="9">
                  <c:v>0.65</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国民健康保険特別会計（病院事業）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1.62</c:v>
                </c:pt>
                <c:pt idx="2">
                  <c:v>#N/A</c:v>
                </c:pt>
                <c:pt idx="3">
                  <c:v>2.46</c:v>
                </c:pt>
                <c:pt idx="4">
                  <c:v>#N/A</c:v>
                </c:pt>
                <c:pt idx="5">
                  <c:v>3.4</c:v>
                </c:pt>
                <c:pt idx="6">
                  <c:v>#N/A</c:v>
                </c:pt>
                <c:pt idx="7">
                  <c:v>2.87</c:v>
                </c:pt>
                <c:pt idx="8">
                  <c:v>#N/A</c:v>
                </c:pt>
                <c:pt idx="9">
                  <c:v>4.4000000000000004</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1.99</c:v>
                </c:pt>
                <c:pt idx="2">
                  <c:v>#N/A</c:v>
                </c:pt>
                <c:pt idx="3">
                  <c:v>5.08</c:v>
                </c:pt>
                <c:pt idx="4">
                  <c:v>#N/A</c:v>
                </c:pt>
                <c:pt idx="5">
                  <c:v>2.85</c:v>
                </c:pt>
                <c:pt idx="6">
                  <c:v>#N/A</c:v>
                </c:pt>
                <c:pt idx="7">
                  <c:v>8.7799999999999994</c:v>
                </c:pt>
                <c:pt idx="8">
                  <c:v>#N/A</c:v>
                </c:pt>
                <c:pt idx="9">
                  <c:v>5.82</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101756928"/>
        <c:axId val="101758464"/>
      </c:barChart>
      <c:catAx>
        <c:axId val="101756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758464"/>
        <c:crosses val="autoZero"/>
        <c:auto val="1"/>
        <c:lblAlgn val="ctr"/>
        <c:lblOffset val="100"/>
        <c:tickLblSkip val="1"/>
        <c:tickMarkSkip val="1"/>
        <c:noMultiLvlLbl val="0"/>
      </c:catAx>
      <c:valAx>
        <c:axId val="1017584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7569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670</c:v>
                </c:pt>
                <c:pt idx="5">
                  <c:v>689</c:v>
                </c:pt>
                <c:pt idx="8">
                  <c:v>675</c:v>
                </c:pt>
                <c:pt idx="11">
                  <c:v>676</c:v>
                </c:pt>
                <c:pt idx="14">
                  <c:v>698</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105</c:v>
                </c:pt>
                <c:pt idx="3">
                  <c:v>87</c:v>
                </c:pt>
                <c:pt idx="6">
                  <c:v>3</c:v>
                </c:pt>
                <c:pt idx="9">
                  <c:v>3</c:v>
                </c:pt>
                <c:pt idx="12">
                  <c:v>3</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85</c:v>
                </c:pt>
                <c:pt idx="3">
                  <c:v>86</c:v>
                </c:pt>
                <c:pt idx="6">
                  <c:v>87</c:v>
                </c:pt>
                <c:pt idx="9">
                  <c:v>103</c:v>
                </c:pt>
                <c:pt idx="12">
                  <c:v>104</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237</c:v>
                </c:pt>
                <c:pt idx="3">
                  <c:v>229</c:v>
                </c:pt>
                <c:pt idx="6">
                  <c:v>215</c:v>
                </c:pt>
                <c:pt idx="9">
                  <c:v>195</c:v>
                </c:pt>
                <c:pt idx="12">
                  <c:v>182</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622</c:v>
                </c:pt>
                <c:pt idx="3">
                  <c:v>637</c:v>
                </c:pt>
                <c:pt idx="6">
                  <c:v>629</c:v>
                </c:pt>
                <c:pt idx="9">
                  <c:v>612</c:v>
                </c:pt>
                <c:pt idx="12">
                  <c:v>659</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96402432"/>
        <c:axId val="998411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379</c:v>
                </c:pt>
                <c:pt idx="2">
                  <c:v>#N/A</c:v>
                </c:pt>
                <c:pt idx="3">
                  <c:v>#N/A</c:v>
                </c:pt>
                <c:pt idx="4">
                  <c:v>350</c:v>
                </c:pt>
                <c:pt idx="5">
                  <c:v>#N/A</c:v>
                </c:pt>
                <c:pt idx="6">
                  <c:v>#N/A</c:v>
                </c:pt>
                <c:pt idx="7">
                  <c:v>259</c:v>
                </c:pt>
                <c:pt idx="8">
                  <c:v>#N/A</c:v>
                </c:pt>
                <c:pt idx="9">
                  <c:v>#N/A</c:v>
                </c:pt>
                <c:pt idx="10">
                  <c:v>237</c:v>
                </c:pt>
                <c:pt idx="11">
                  <c:v>#N/A</c:v>
                </c:pt>
                <c:pt idx="12">
                  <c:v>#N/A</c:v>
                </c:pt>
                <c:pt idx="13">
                  <c:v>250</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96402432"/>
        <c:axId val="99841152"/>
      </c:lineChart>
      <c:catAx>
        <c:axId val="96402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841152"/>
        <c:crosses val="autoZero"/>
        <c:auto val="1"/>
        <c:lblAlgn val="ctr"/>
        <c:lblOffset val="100"/>
        <c:tickLblSkip val="1"/>
        <c:tickMarkSkip val="1"/>
        <c:noMultiLvlLbl val="0"/>
      </c:catAx>
      <c:valAx>
        <c:axId val="99841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402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5913</c:v>
                </c:pt>
                <c:pt idx="5">
                  <c:v>5746</c:v>
                </c:pt>
                <c:pt idx="8">
                  <c:v>5643</c:v>
                </c:pt>
                <c:pt idx="11">
                  <c:v>5698</c:v>
                </c:pt>
                <c:pt idx="14">
                  <c:v>6027</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204</c:v>
                </c:pt>
                <c:pt idx="5">
                  <c:v>253</c:v>
                </c:pt>
                <c:pt idx="8">
                  <c:v>229</c:v>
                </c:pt>
                <c:pt idx="11">
                  <c:v>226</c:v>
                </c:pt>
                <c:pt idx="14">
                  <c:v>242</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4668</c:v>
                </c:pt>
                <c:pt idx="5">
                  <c:v>5042</c:v>
                </c:pt>
                <c:pt idx="8">
                  <c:v>5193</c:v>
                </c:pt>
                <c:pt idx="11">
                  <c:v>5268</c:v>
                </c:pt>
                <c:pt idx="14">
                  <c:v>5256</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952</c:v>
                </c:pt>
                <c:pt idx="3">
                  <c:v>993</c:v>
                </c:pt>
                <c:pt idx="6">
                  <c:v>932</c:v>
                </c:pt>
                <c:pt idx="9">
                  <c:v>760</c:v>
                </c:pt>
                <c:pt idx="12">
                  <c:v>626</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742</c:v>
                </c:pt>
                <c:pt idx="3">
                  <c:v>695</c:v>
                </c:pt>
                <c:pt idx="6">
                  <c:v>659</c:v>
                </c:pt>
                <c:pt idx="9">
                  <c:v>572</c:v>
                </c:pt>
                <c:pt idx="12">
                  <c:v>639</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1853</c:v>
                </c:pt>
                <c:pt idx="3">
                  <c:v>1599</c:v>
                </c:pt>
                <c:pt idx="6">
                  <c:v>1506</c:v>
                </c:pt>
                <c:pt idx="9">
                  <c:v>1411</c:v>
                </c:pt>
                <c:pt idx="12">
                  <c:v>1255</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97</c:v>
                </c:pt>
                <c:pt idx="3">
                  <c:v>12</c:v>
                </c:pt>
                <c:pt idx="6">
                  <c:v>10</c:v>
                </c:pt>
                <c:pt idx="9">
                  <c:v>7</c:v>
                </c:pt>
                <c:pt idx="12">
                  <c:v>4</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6147</c:v>
                </c:pt>
                <c:pt idx="3">
                  <c:v>6366</c:v>
                </c:pt>
                <c:pt idx="6">
                  <c:v>6471</c:v>
                </c:pt>
                <c:pt idx="9">
                  <c:v>6565</c:v>
                </c:pt>
                <c:pt idx="12">
                  <c:v>7318</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122402688"/>
        <c:axId val="1224048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122402688"/>
        <c:axId val="122404864"/>
      </c:lineChart>
      <c:catAx>
        <c:axId val="122402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2404864"/>
        <c:crosses val="autoZero"/>
        <c:auto val="1"/>
        <c:lblAlgn val="ctr"/>
        <c:lblOffset val="100"/>
        <c:tickLblSkip val="1"/>
        <c:tickMarkSkip val="1"/>
        <c:noMultiLvlLbl val="0"/>
      </c:catAx>
      <c:valAx>
        <c:axId val="122404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4026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平成１４年度以降建設事業に充てる町債を３億円に抑制してきた事、過疎地域の指定により過疎対策事業債の発行が可能になったことから、実質公債費率は減少傾向にある。</a:t>
          </a:r>
        </a:p>
        <a:p>
          <a:r>
            <a:rPr kumimoji="1" lang="ja-JP" altLang="en-US" sz="1400">
              <a:latin typeface="ＭＳ ゴシック" pitchFamily="49" charset="-128"/>
              <a:ea typeface="ＭＳ ゴシック" pitchFamily="49" charset="-128"/>
            </a:rPr>
            <a:t>　本年度、子ども園建設事業を実施し、今後も耐震改修など大型事業が予定されているが、引き続き町債の抑制・事業の平準化を図ることとしたい。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債務負担行為の終了や公営企業債の残高の減少、充当可能財源である財政調整基金への積立等により年々将来負担比率は減少している。平成２３年度から平成２８年度決算では充当可能財源等が将来負担額を上回っている。</a:t>
          </a:r>
        </a:p>
        <a:p>
          <a:r>
            <a:rPr kumimoji="1" lang="ja-JP" altLang="en-US" sz="1400">
              <a:latin typeface="ＭＳ ゴシック" pitchFamily="49" charset="-128"/>
              <a:ea typeface="ＭＳ ゴシック" pitchFamily="49" charset="-128"/>
            </a:rPr>
            <a:t>　施設新築及び耐震改修など、今後大型事業が予定されているが、平時における町債発行抑制など将来の負担軽減に努めるもである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5,368
5,329
624.68
8,111,165
7,870,186
225,822
3,874,454
7,318,145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減少や基幹産業である秋鮭漁の不漁等により町税等の収入減などから類似団体平均を下回っている。定年退職者の不補充などによる職員数の削減（一般会計職員は平成１５年度から平成２８年度まで２４人減）、議員数の削減（平成１９年度の改選時に１９人から１１人、平成２７年度からは</a:t>
          </a:r>
          <a:r>
            <a:rPr kumimoji="1" lang="en-US" altLang="ja-JP" sz="1300">
              <a:latin typeface="ＭＳ Ｐゴシック"/>
            </a:rPr>
            <a:t>10</a:t>
          </a:r>
          <a:r>
            <a:rPr kumimoji="1" lang="ja-JP" altLang="en-US" sz="1300">
              <a:latin typeface="ＭＳ Ｐゴシック"/>
            </a:rPr>
            <a:t>人）を行い、歳出の徹底的な見直し、町税など徴収金の収納率向上による歳入確保に努めている。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70757</xdr:rowOff>
    </xdr:from>
    <xdr:to>
      <xdr:col>7</xdr:col>
      <xdr:colOff>152400</xdr:colOff>
      <xdr:row>44</xdr:row>
      <xdr:rowOff>96157</xdr:rowOff>
    </xdr:to>
    <xdr:cxnSp macro="">
      <xdr:nvCxnSpPr>
        <xdr:cNvPr id="64" name="直線コネクタ 63"/>
        <xdr:cNvCxnSpPr/>
      </xdr:nvCxnSpPr>
      <xdr:spPr>
        <a:xfrm flipV="1">
          <a:off x="4953000" y="607150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0.12</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157134</xdr:rowOff>
    </xdr:from>
    <xdr:ext cx="762000" cy="259045"/>
    <xdr:sp macro="" textlink="">
      <xdr:nvSpPr>
        <xdr:cNvPr id="67" name="財政力最大値テキスト"/>
        <xdr:cNvSpPr txBox="1"/>
      </xdr:nvSpPr>
      <xdr:spPr>
        <a:xfrm>
          <a:off x="5041900" y="581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7</xdr:col>
      <xdr:colOff>63500</xdr:colOff>
      <xdr:row>35</xdr:row>
      <xdr:rowOff>70757</xdr:rowOff>
    </xdr:from>
    <xdr:to>
      <xdr:col>7</xdr:col>
      <xdr:colOff>241300</xdr:colOff>
      <xdr:row>35</xdr:row>
      <xdr:rowOff>70757</xdr:rowOff>
    </xdr:to>
    <xdr:cxnSp macro="">
      <xdr:nvCxnSpPr>
        <xdr:cNvPr id="68" name="直線コネクタ 67"/>
        <xdr:cNvCxnSpPr/>
      </xdr:nvCxnSpPr>
      <xdr:spPr>
        <a:xfrm>
          <a:off x="4864100" y="6071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112485</xdr:rowOff>
    </xdr:from>
    <xdr:to>
      <xdr:col>7</xdr:col>
      <xdr:colOff>152400</xdr:colOff>
      <xdr:row>43</xdr:row>
      <xdr:rowOff>129722</xdr:rowOff>
    </xdr:to>
    <xdr:cxnSp macro="">
      <xdr:nvCxnSpPr>
        <xdr:cNvPr id="69" name="直線コネクタ 68"/>
        <xdr:cNvCxnSpPr/>
      </xdr:nvCxnSpPr>
      <xdr:spPr>
        <a:xfrm flipV="1">
          <a:off x="4114800" y="7484835"/>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163484</xdr:rowOff>
    </xdr:from>
    <xdr:ext cx="762000" cy="259045"/>
    <xdr:sp macro="" textlink="">
      <xdr:nvSpPr>
        <xdr:cNvPr id="70" name="財政力平均値テキスト"/>
        <xdr:cNvSpPr txBox="1"/>
      </xdr:nvSpPr>
      <xdr:spPr>
        <a:xfrm>
          <a:off x="5041900" y="7192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71" name="フローチャート : 判断 70"/>
        <xdr:cNvSpPr/>
      </xdr:nvSpPr>
      <xdr:spPr>
        <a:xfrm>
          <a:off x="49022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129722</xdr:rowOff>
    </xdr:from>
    <xdr:to>
      <xdr:col>6</xdr:col>
      <xdr:colOff>0</xdr:colOff>
      <xdr:row>43</xdr:row>
      <xdr:rowOff>164193</xdr:rowOff>
    </xdr:to>
    <xdr:cxnSp macro="">
      <xdr:nvCxnSpPr>
        <xdr:cNvPr id="72" name="直線コネクタ 71"/>
        <xdr:cNvCxnSpPr/>
      </xdr:nvCxnSpPr>
      <xdr:spPr>
        <a:xfrm flipV="1">
          <a:off x="3225800" y="750207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3" name="フローチャート : 判断 72"/>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104520</xdr:rowOff>
    </xdr:from>
    <xdr:ext cx="736600" cy="259045"/>
    <xdr:sp macro="" textlink="">
      <xdr:nvSpPr>
        <xdr:cNvPr id="74" name="テキスト ボックス 73"/>
        <xdr:cNvSpPr txBox="1"/>
      </xdr:nvSpPr>
      <xdr:spPr>
        <a:xfrm>
          <a:off x="3733800" y="71339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43</xdr:row>
      <xdr:rowOff>164193</xdr:rowOff>
    </xdr:to>
    <xdr:cxnSp macro="">
      <xdr:nvCxnSpPr>
        <xdr:cNvPr id="75" name="直線コネクタ 74"/>
        <xdr:cNvCxnSpPr/>
      </xdr:nvCxnSpPr>
      <xdr:spPr>
        <a:xfrm>
          <a:off x="2336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27215</xdr:rowOff>
    </xdr:from>
    <xdr:to>
      <xdr:col>4</xdr:col>
      <xdr:colOff>533400</xdr:colOff>
      <xdr:row>43</xdr:row>
      <xdr:rowOff>128815</xdr:rowOff>
    </xdr:to>
    <xdr:sp macro="" textlink="">
      <xdr:nvSpPr>
        <xdr:cNvPr id="76" name="フローチャート : 判断 75"/>
        <xdr:cNvSpPr/>
      </xdr:nvSpPr>
      <xdr:spPr>
        <a:xfrm>
          <a:off x="3175000" y="739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138992</xdr:rowOff>
    </xdr:from>
    <xdr:ext cx="762000" cy="259045"/>
    <xdr:sp macro="" textlink="">
      <xdr:nvSpPr>
        <xdr:cNvPr id="77" name="テキスト ボックス 76"/>
        <xdr:cNvSpPr txBox="1"/>
      </xdr:nvSpPr>
      <xdr:spPr>
        <a:xfrm>
          <a:off x="2844800" y="7168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146957</xdr:rowOff>
    </xdr:from>
    <xdr:to>
      <xdr:col>3</xdr:col>
      <xdr:colOff>279400</xdr:colOff>
      <xdr:row>43</xdr:row>
      <xdr:rowOff>164193</xdr:rowOff>
    </xdr:to>
    <xdr:cxnSp macro="">
      <xdr:nvCxnSpPr>
        <xdr:cNvPr id="78" name="直線コネクタ 77"/>
        <xdr:cNvCxnSpPr/>
      </xdr:nvCxnSpPr>
      <xdr:spPr>
        <a:xfrm>
          <a:off x="1447800" y="751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9" name="フローチャート : 判断 78"/>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80" name="テキスト ボックス 79"/>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81" name="フローチャート : 判断 80"/>
        <xdr:cNvSpPr/>
      </xdr:nvSpPr>
      <xdr:spPr>
        <a:xfrm>
          <a:off x="1397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121755</xdr:rowOff>
    </xdr:from>
    <xdr:ext cx="762000" cy="259045"/>
    <xdr:sp macro="" textlink="">
      <xdr:nvSpPr>
        <xdr:cNvPr id="82" name="テキスト ボックス 81"/>
        <xdr:cNvSpPr txBox="1"/>
      </xdr:nvSpPr>
      <xdr:spPr>
        <a:xfrm>
          <a:off x="1066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43</xdr:row>
      <xdr:rowOff>61685</xdr:rowOff>
    </xdr:from>
    <xdr:to>
      <xdr:col>7</xdr:col>
      <xdr:colOff>203200</xdr:colOff>
      <xdr:row>43</xdr:row>
      <xdr:rowOff>163285</xdr:rowOff>
    </xdr:to>
    <xdr:sp macro="" textlink="">
      <xdr:nvSpPr>
        <xdr:cNvPr id="88" name="円/楕円 87"/>
        <xdr:cNvSpPr/>
      </xdr:nvSpPr>
      <xdr:spPr>
        <a:xfrm>
          <a:off x="49022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33762</xdr:rowOff>
    </xdr:from>
    <xdr:ext cx="762000" cy="259045"/>
    <xdr:sp macro="" textlink="">
      <xdr:nvSpPr>
        <xdr:cNvPr id="89" name="財政力該当値テキスト"/>
        <xdr:cNvSpPr txBox="1"/>
      </xdr:nvSpPr>
      <xdr:spPr>
        <a:xfrm>
          <a:off x="5041900" y="7406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90" name="円/楕円 89"/>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165299</xdr:rowOff>
    </xdr:from>
    <xdr:ext cx="736600" cy="259045"/>
    <xdr:sp macro="" textlink="">
      <xdr:nvSpPr>
        <xdr:cNvPr id="91" name="テキスト ボックス 90"/>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2" name="円/楕円 91"/>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3" name="テキスト ボックス 92"/>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4" name="円/楕円 93"/>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5" name="テキスト ボックス 94"/>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96157</xdr:rowOff>
    </xdr:from>
    <xdr:to>
      <xdr:col>2</xdr:col>
      <xdr:colOff>127000</xdr:colOff>
      <xdr:row>44</xdr:row>
      <xdr:rowOff>26307</xdr:rowOff>
    </xdr:to>
    <xdr:sp macro="" textlink="">
      <xdr:nvSpPr>
        <xdr:cNvPr id="96" name="円/楕円 95"/>
        <xdr:cNvSpPr/>
      </xdr:nvSpPr>
      <xdr:spPr>
        <a:xfrm>
          <a:off x="1397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11084</xdr:rowOff>
    </xdr:from>
    <xdr:ext cx="762000" cy="259045"/>
    <xdr:sp macro="" textlink="">
      <xdr:nvSpPr>
        <xdr:cNvPr id="97" name="テキスト ボックス 96"/>
        <xdr:cNvSpPr txBox="1"/>
      </xdr:nvSpPr>
      <xdr:spPr>
        <a:xfrm>
          <a:off x="1066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平成１３年度から実施している「人件費の改革」、「組織・機構と事務費に関する改革」、「町民サービスに関する改革」、「財源確保に関する改革」の効果により，類似団体の平均を大きく下回っている。</a:t>
          </a:r>
        </a:p>
        <a:p>
          <a:r>
            <a:rPr kumimoji="1" lang="ja-JP" altLang="en-US" sz="1300">
              <a:latin typeface="ＭＳ Ｐゴシック"/>
            </a:rPr>
            <a:t>　　今後も財政構造の弾力化を堅持するため、行政改革を継続して実施する。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89746</xdr:rowOff>
    </xdr:from>
    <xdr:to>
      <xdr:col>7</xdr:col>
      <xdr:colOff>152400</xdr:colOff>
      <xdr:row>66</xdr:row>
      <xdr:rowOff>154940</xdr:rowOff>
    </xdr:to>
    <xdr:cxnSp macro="">
      <xdr:nvCxnSpPr>
        <xdr:cNvPr id="127" name="直線コネクタ 126"/>
        <xdr:cNvCxnSpPr/>
      </xdr:nvCxnSpPr>
      <xdr:spPr>
        <a:xfrm flipV="1">
          <a:off x="4953000" y="10376746"/>
          <a:ext cx="0" cy="10938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127017</xdr:rowOff>
    </xdr:from>
    <xdr:ext cx="762000" cy="259045"/>
    <xdr:sp macro="" textlink="">
      <xdr:nvSpPr>
        <xdr:cNvPr id="128" name="財政構造の弾力性最小値テキスト"/>
        <xdr:cNvSpPr txBox="1"/>
      </xdr:nvSpPr>
      <xdr:spPr>
        <a:xfrm>
          <a:off x="5041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96.8</a:t>
          </a:r>
          <a:endParaRPr kumimoji="1" lang="ja-JP" altLang="en-US" sz="1000" b="1">
            <a:latin typeface="ＭＳ Ｐゴシック"/>
          </a:endParaRPr>
        </a:p>
      </xdr:txBody>
    </xdr:sp>
    <xdr:clientData/>
  </xdr:oneCellAnchor>
  <xdr:twoCellAnchor>
    <xdr:from>
      <xdr:col>7</xdr:col>
      <xdr:colOff>63500</xdr:colOff>
      <xdr:row>66</xdr:row>
      <xdr:rowOff>154940</xdr:rowOff>
    </xdr:from>
    <xdr:to>
      <xdr:col>7</xdr:col>
      <xdr:colOff>241300</xdr:colOff>
      <xdr:row>66</xdr:row>
      <xdr:rowOff>154940</xdr:rowOff>
    </xdr:to>
    <xdr:cxnSp macro="">
      <xdr:nvCxnSpPr>
        <xdr:cNvPr id="129" name="直線コネクタ 128"/>
        <xdr:cNvCxnSpPr/>
      </xdr:nvCxnSpPr>
      <xdr:spPr>
        <a:xfrm>
          <a:off x="4864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4673</xdr:rowOff>
    </xdr:from>
    <xdr:ext cx="762000" cy="259045"/>
    <xdr:sp macro="" textlink="">
      <xdr:nvSpPr>
        <xdr:cNvPr id="130" name="財政構造の弾力性最大値テキスト"/>
        <xdr:cNvSpPr txBox="1"/>
      </xdr:nvSpPr>
      <xdr:spPr>
        <a:xfrm>
          <a:off x="5041900" y="10120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69.6</a:t>
          </a:r>
          <a:endParaRPr kumimoji="1" lang="ja-JP" altLang="en-US" sz="1000" b="1">
            <a:latin typeface="ＭＳ Ｐゴシック"/>
          </a:endParaRPr>
        </a:p>
      </xdr:txBody>
    </xdr:sp>
    <xdr:clientData/>
  </xdr:oneCellAnchor>
  <xdr:twoCellAnchor>
    <xdr:from>
      <xdr:col>7</xdr:col>
      <xdr:colOff>63500</xdr:colOff>
      <xdr:row>60</xdr:row>
      <xdr:rowOff>89746</xdr:rowOff>
    </xdr:from>
    <xdr:to>
      <xdr:col>7</xdr:col>
      <xdr:colOff>241300</xdr:colOff>
      <xdr:row>60</xdr:row>
      <xdr:rowOff>89746</xdr:rowOff>
    </xdr:to>
    <xdr:cxnSp macro="">
      <xdr:nvCxnSpPr>
        <xdr:cNvPr id="131" name="直線コネクタ 130"/>
        <xdr:cNvCxnSpPr/>
      </xdr:nvCxnSpPr>
      <xdr:spPr>
        <a:xfrm>
          <a:off x="4864100" y="10376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22860</xdr:rowOff>
    </xdr:from>
    <xdr:to>
      <xdr:col>7</xdr:col>
      <xdr:colOff>152400</xdr:colOff>
      <xdr:row>61</xdr:row>
      <xdr:rowOff>22860</xdr:rowOff>
    </xdr:to>
    <xdr:cxnSp macro="">
      <xdr:nvCxnSpPr>
        <xdr:cNvPr id="132" name="直線コネクタ 131"/>
        <xdr:cNvCxnSpPr/>
      </xdr:nvCxnSpPr>
      <xdr:spPr>
        <a:xfrm>
          <a:off x="4114800" y="1048131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95902</xdr:rowOff>
    </xdr:from>
    <xdr:ext cx="762000" cy="259045"/>
    <xdr:sp macro="" textlink="">
      <xdr:nvSpPr>
        <xdr:cNvPr id="133" name="財政構造の弾力性平均値テキスト"/>
        <xdr:cNvSpPr txBox="1"/>
      </xdr:nvSpPr>
      <xdr:spPr>
        <a:xfrm>
          <a:off x="5041900" y="10897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123825</xdr:rowOff>
    </xdr:from>
    <xdr:to>
      <xdr:col>7</xdr:col>
      <xdr:colOff>203200</xdr:colOff>
      <xdr:row>64</xdr:row>
      <xdr:rowOff>53975</xdr:rowOff>
    </xdr:to>
    <xdr:sp macro="" textlink="">
      <xdr:nvSpPr>
        <xdr:cNvPr id="134" name="フローチャート : 判断 133"/>
        <xdr:cNvSpPr/>
      </xdr:nvSpPr>
      <xdr:spPr>
        <a:xfrm>
          <a:off x="4902200" y="1092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29421</xdr:rowOff>
    </xdr:from>
    <xdr:to>
      <xdr:col>6</xdr:col>
      <xdr:colOff>0</xdr:colOff>
      <xdr:row>61</xdr:row>
      <xdr:rowOff>22860</xdr:rowOff>
    </xdr:to>
    <xdr:cxnSp macro="">
      <xdr:nvCxnSpPr>
        <xdr:cNvPr id="135" name="直線コネクタ 134"/>
        <xdr:cNvCxnSpPr/>
      </xdr:nvCxnSpPr>
      <xdr:spPr>
        <a:xfrm>
          <a:off x="3225800" y="10316421"/>
          <a:ext cx="889000" cy="164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35348</xdr:rowOff>
    </xdr:from>
    <xdr:to>
      <xdr:col>6</xdr:col>
      <xdr:colOff>50800</xdr:colOff>
      <xdr:row>63</xdr:row>
      <xdr:rowOff>136948</xdr:rowOff>
    </xdr:to>
    <xdr:sp macro="" textlink="">
      <xdr:nvSpPr>
        <xdr:cNvPr id="136" name="フローチャート : 判断 135"/>
        <xdr:cNvSpPr/>
      </xdr:nvSpPr>
      <xdr:spPr>
        <a:xfrm>
          <a:off x="4064000" y="10836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121725</xdr:rowOff>
    </xdr:from>
    <xdr:ext cx="736600" cy="259045"/>
    <xdr:sp macro="" textlink="">
      <xdr:nvSpPr>
        <xdr:cNvPr id="137" name="テキスト ボックス 136"/>
        <xdr:cNvSpPr txBox="1"/>
      </xdr:nvSpPr>
      <xdr:spPr>
        <a:xfrm>
          <a:off x="3733800" y="109230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82.3</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124460</xdr:rowOff>
    </xdr:from>
    <xdr:to>
      <xdr:col>4</xdr:col>
      <xdr:colOff>482600</xdr:colOff>
      <xdr:row>60</xdr:row>
      <xdr:rowOff>29421</xdr:rowOff>
    </xdr:to>
    <xdr:cxnSp macro="">
      <xdr:nvCxnSpPr>
        <xdr:cNvPr id="138" name="直線コネクタ 137"/>
        <xdr:cNvCxnSpPr/>
      </xdr:nvCxnSpPr>
      <xdr:spPr>
        <a:xfrm>
          <a:off x="2336800" y="10240010"/>
          <a:ext cx="8890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87630</xdr:rowOff>
    </xdr:from>
    <xdr:to>
      <xdr:col>4</xdr:col>
      <xdr:colOff>533400</xdr:colOff>
      <xdr:row>64</xdr:row>
      <xdr:rowOff>17780</xdr:rowOff>
    </xdr:to>
    <xdr:sp macro="" textlink="">
      <xdr:nvSpPr>
        <xdr:cNvPr id="139" name="フローチャート : 判断 138"/>
        <xdr:cNvSpPr/>
      </xdr:nvSpPr>
      <xdr:spPr>
        <a:xfrm>
          <a:off x="3175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2557</xdr:rowOff>
    </xdr:from>
    <xdr:ext cx="762000" cy="259045"/>
    <xdr:sp macro="" textlink="">
      <xdr:nvSpPr>
        <xdr:cNvPr id="140" name="テキスト ボックス 139"/>
        <xdr:cNvSpPr txBox="1"/>
      </xdr:nvSpPr>
      <xdr:spPr>
        <a:xfrm>
          <a:off x="2844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124460</xdr:rowOff>
    </xdr:from>
    <xdr:to>
      <xdr:col>3</xdr:col>
      <xdr:colOff>279400</xdr:colOff>
      <xdr:row>59</xdr:row>
      <xdr:rowOff>144569</xdr:rowOff>
    </xdr:to>
    <xdr:cxnSp macro="">
      <xdr:nvCxnSpPr>
        <xdr:cNvPr id="141" name="直線コネクタ 140"/>
        <xdr:cNvCxnSpPr/>
      </xdr:nvCxnSpPr>
      <xdr:spPr>
        <a:xfrm flipV="1">
          <a:off x="1447800" y="10240010"/>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154517</xdr:rowOff>
    </xdr:from>
    <xdr:to>
      <xdr:col>3</xdr:col>
      <xdr:colOff>330200</xdr:colOff>
      <xdr:row>63</xdr:row>
      <xdr:rowOff>84667</xdr:rowOff>
    </xdr:to>
    <xdr:sp macro="" textlink="">
      <xdr:nvSpPr>
        <xdr:cNvPr id="142" name="フローチャート : 判断 141"/>
        <xdr:cNvSpPr/>
      </xdr:nvSpPr>
      <xdr:spPr>
        <a:xfrm>
          <a:off x="2286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69444</xdr:rowOff>
    </xdr:from>
    <xdr:ext cx="762000" cy="259045"/>
    <xdr:sp macro="" textlink="">
      <xdr:nvSpPr>
        <xdr:cNvPr id="143" name="テキスト ボックス 142"/>
        <xdr:cNvSpPr txBox="1"/>
      </xdr:nvSpPr>
      <xdr:spPr>
        <a:xfrm>
          <a:off x="1955800" y="1087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150495</xdr:rowOff>
    </xdr:from>
    <xdr:to>
      <xdr:col>2</xdr:col>
      <xdr:colOff>127000</xdr:colOff>
      <xdr:row>63</xdr:row>
      <xdr:rowOff>80645</xdr:rowOff>
    </xdr:to>
    <xdr:sp macro="" textlink="">
      <xdr:nvSpPr>
        <xdr:cNvPr id="144" name="フローチャート : 判断 143"/>
        <xdr:cNvSpPr/>
      </xdr:nvSpPr>
      <xdr:spPr>
        <a:xfrm>
          <a:off x="1397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65422</xdr:rowOff>
    </xdr:from>
    <xdr:ext cx="762000" cy="259045"/>
    <xdr:sp macro="" textlink="">
      <xdr:nvSpPr>
        <xdr:cNvPr id="145" name="テキスト ボックス 144"/>
        <xdr:cNvSpPr txBox="1"/>
      </xdr:nvSpPr>
      <xdr:spPr>
        <a:xfrm>
          <a:off x="1066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60</xdr:row>
      <xdr:rowOff>143510</xdr:rowOff>
    </xdr:from>
    <xdr:to>
      <xdr:col>7</xdr:col>
      <xdr:colOff>203200</xdr:colOff>
      <xdr:row>61</xdr:row>
      <xdr:rowOff>73660</xdr:rowOff>
    </xdr:to>
    <xdr:sp macro="" textlink="">
      <xdr:nvSpPr>
        <xdr:cNvPr id="151" name="円/楕円 150"/>
        <xdr:cNvSpPr/>
      </xdr:nvSpPr>
      <xdr:spPr>
        <a:xfrm>
          <a:off x="49022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64787</xdr:rowOff>
    </xdr:from>
    <xdr:ext cx="762000" cy="259045"/>
    <xdr:sp macro="" textlink="">
      <xdr:nvSpPr>
        <xdr:cNvPr id="152" name="財政構造の弾力性該当値テキスト"/>
        <xdr:cNvSpPr txBox="1"/>
      </xdr:nvSpPr>
      <xdr:spPr>
        <a:xfrm>
          <a:off x="5041900" y="10351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143510</xdr:rowOff>
    </xdr:from>
    <xdr:to>
      <xdr:col>6</xdr:col>
      <xdr:colOff>50800</xdr:colOff>
      <xdr:row>61</xdr:row>
      <xdr:rowOff>73660</xdr:rowOff>
    </xdr:to>
    <xdr:sp macro="" textlink="">
      <xdr:nvSpPr>
        <xdr:cNvPr id="153" name="円/楕円 152"/>
        <xdr:cNvSpPr/>
      </xdr:nvSpPr>
      <xdr:spPr>
        <a:xfrm>
          <a:off x="4064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83837</xdr:rowOff>
    </xdr:from>
    <xdr:ext cx="736600" cy="259045"/>
    <xdr:sp macro="" textlink="">
      <xdr:nvSpPr>
        <xdr:cNvPr id="154" name="テキスト ボックス 153"/>
        <xdr:cNvSpPr txBox="1"/>
      </xdr:nvSpPr>
      <xdr:spPr>
        <a:xfrm>
          <a:off x="3733800" y="1019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150071</xdr:rowOff>
    </xdr:from>
    <xdr:to>
      <xdr:col>4</xdr:col>
      <xdr:colOff>533400</xdr:colOff>
      <xdr:row>60</xdr:row>
      <xdr:rowOff>80221</xdr:rowOff>
    </xdr:to>
    <xdr:sp macro="" textlink="">
      <xdr:nvSpPr>
        <xdr:cNvPr id="155" name="円/楕円 154"/>
        <xdr:cNvSpPr/>
      </xdr:nvSpPr>
      <xdr:spPr>
        <a:xfrm>
          <a:off x="3175000" y="10265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90398</xdr:rowOff>
    </xdr:from>
    <xdr:ext cx="762000" cy="259045"/>
    <xdr:sp macro="" textlink="">
      <xdr:nvSpPr>
        <xdr:cNvPr id="156" name="テキスト ボックス 155"/>
        <xdr:cNvSpPr txBox="1"/>
      </xdr:nvSpPr>
      <xdr:spPr>
        <a:xfrm>
          <a:off x="2844800" y="10034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73660</xdr:rowOff>
    </xdr:from>
    <xdr:to>
      <xdr:col>3</xdr:col>
      <xdr:colOff>330200</xdr:colOff>
      <xdr:row>60</xdr:row>
      <xdr:rowOff>3810</xdr:rowOff>
    </xdr:to>
    <xdr:sp macro="" textlink="">
      <xdr:nvSpPr>
        <xdr:cNvPr id="157" name="円/楕円 156"/>
        <xdr:cNvSpPr/>
      </xdr:nvSpPr>
      <xdr:spPr>
        <a:xfrm>
          <a:off x="22860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13987</xdr:rowOff>
    </xdr:from>
    <xdr:ext cx="762000" cy="259045"/>
    <xdr:sp macro="" textlink="">
      <xdr:nvSpPr>
        <xdr:cNvPr id="158" name="テキスト ボックス 157"/>
        <xdr:cNvSpPr txBox="1"/>
      </xdr:nvSpPr>
      <xdr:spPr>
        <a:xfrm>
          <a:off x="1955800" y="995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93769</xdr:rowOff>
    </xdr:from>
    <xdr:to>
      <xdr:col>2</xdr:col>
      <xdr:colOff>127000</xdr:colOff>
      <xdr:row>60</xdr:row>
      <xdr:rowOff>23919</xdr:rowOff>
    </xdr:to>
    <xdr:sp macro="" textlink="">
      <xdr:nvSpPr>
        <xdr:cNvPr id="159" name="円/楕円 158"/>
        <xdr:cNvSpPr/>
      </xdr:nvSpPr>
      <xdr:spPr>
        <a:xfrm>
          <a:off x="1397000" y="10209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34096</xdr:rowOff>
    </xdr:from>
    <xdr:ext cx="762000" cy="259045"/>
    <xdr:sp macro="" textlink="">
      <xdr:nvSpPr>
        <xdr:cNvPr id="160" name="テキスト ボックス 159"/>
        <xdr:cNvSpPr txBox="1"/>
      </xdr:nvSpPr>
      <xdr:spPr>
        <a:xfrm>
          <a:off x="1066800" y="9978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[339,069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78/96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152,773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類似団体を上回っているのは、産業形態が多角化していることにより職員数が多いこと、面積が広大であるために町有施設が多く、管理運営費が嵩むなど、需用額が多くなっているためである。</a:t>
          </a:r>
        </a:p>
        <a:p>
          <a:r>
            <a:rPr kumimoji="1" lang="ja-JP" altLang="en-US" sz="1300">
              <a:latin typeface="ＭＳ Ｐゴシック"/>
            </a:rPr>
            <a:t>　　人件費の抑制、指定管理者の導入、施設の統廃合などにより今後も削減に努力していくものである。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55708</xdr:rowOff>
    </xdr:from>
    <xdr:to>
      <xdr:col>7</xdr:col>
      <xdr:colOff>152400</xdr:colOff>
      <xdr:row>88</xdr:row>
      <xdr:rowOff>61697</xdr:rowOff>
    </xdr:to>
    <xdr:cxnSp macro="">
      <xdr:nvCxnSpPr>
        <xdr:cNvPr id="190" name="直線コネクタ 189"/>
        <xdr:cNvCxnSpPr/>
      </xdr:nvCxnSpPr>
      <xdr:spPr>
        <a:xfrm flipV="1">
          <a:off x="4953000" y="13943158"/>
          <a:ext cx="0" cy="12061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33774</xdr:rowOff>
    </xdr:from>
    <xdr:ext cx="762000" cy="259045"/>
    <xdr:sp macro="" textlink="">
      <xdr:nvSpPr>
        <xdr:cNvPr id="191" name="人件費・物件費等の状況最小値テキスト"/>
        <xdr:cNvSpPr txBox="1"/>
      </xdr:nvSpPr>
      <xdr:spPr>
        <a:xfrm>
          <a:off x="5041900" y="15121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435,341</a:t>
          </a:r>
          <a:endParaRPr kumimoji="1" lang="ja-JP" altLang="en-US" sz="1000" b="1">
            <a:latin typeface="ＭＳ Ｐゴシック"/>
          </a:endParaRPr>
        </a:p>
      </xdr:txBody>
    </xdr:sp>
    <xdr:clientData/>
  </xdr:oneCellAnchor>
  <xdr:twoCellAnchor>
    <xdr:from>
      <xdr:col>7</xdr:col>
      <xdr:colOff>63500</xdr:colOff>
      <xdr:row>88</xdr:row>
      <xdr:rowOff>61697</xdr:rowOff>
    </xdr:from>
    <xdr:to>
      <xdr:col>7</xdr:col>
      <xdr:colOff>241300</xdr:colOff>
      <xdr:row>88</xdr:row>
      <xdr:rowOff>61697</xdr:rowOff>
    </xdr:to>
    <xdr:cxnSp macro="">
      <xdr:nvCxnSpPr>
        <xdr:cNvPr id="192" name="直線コネクタ 191"/>
        <xdr:cNvCxnSpPr/>
      </xdr:nvCxnSpPr>
      <xdr:spPr>
        <a:xfrm>
          <a:off x="4864100" y="15149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142085</xdr:rowOff>
    </xdr:from>
    <xdr:ext cx="762000" cy="259045"/>
    <xdr:sp macro="" textlink="">
      <xdr:nvSpPr>
        <xdr:cNvPr id="193" name="人件費・物件費等の状況最大値テキスト"/>
        <xdr:cNvSpPr txBox="1"/>
      </xdr:nvSpPr>
      <xdr:spPr>
        <a:xfrm>
          <a:off x="5041900" y="13686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135,431</a:t>
          </a:r>
          <a:endParaRPr kumimoji="1" lang="ja-JP" altLang="en-US" sz="1000" b="1">
            <a:latin typeface="ＭＳ Ｐゴシック"/>
          </a:endParaRPr>
        </a:p>
      </xdr:txBody>
    </xdr:sp>
    <xdr:clientData/>
  </xdr:oneCellAnchor>
  <xdr:twoCellAnchor>
    <xdr:from>
      <xdr:col>7</xdr:col>
      <xdr:colOff>63500</xdr:colOff>
      <xdr:row>81</xdr:row>
      <xdr:rowOff>55708</xdr:rowOff>
    </xdr:from>
    <xdr:to>
      <xdr:col>7</xdr:col>
      <xdr:colOff>241300</xdr:colOff>
      <xdr:row>81</xdr:row>
      <xdr:rowOff>55708</xdr:rowOff>
    </xdr:to>
    <xdr:cxnSp macro="">
      <xdr:nvCxnSpPr>
        <xdr:cNvPr id="194" name="直線コネクタ 193"/>
        <xdr:cNvCxnSpPr/>
      </xdr:nvCxnSpPr>
      <xdr:spPr>
        <a:xfrm>
          <a:off x="4864100" y="13943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157032</xdr:rowOff>
    </xdr:from>
    <xdr:to>
      <xdr:col>7</xdr:col>
      <xdr:colOff>152400</xdr:colOff>
      <xdr:row>86</xdr:row>
      <xdr:rowOff>17422</xdr:rowOff>
    </xdr:to>
    <xdr:cxnSp macro="">
      <xdr:nvCxnSpPr>
        <xdr:cNvPr id="195" name="直線コネクタ 194"/>
        <xdr:cNvCxnSpPr/>
      </xdr:nvCxnSpPr>
      <xdr:spPr>
        <a:xfrm>
          <a:off x="4114800" y="14730282"/>
          <a:ext cx="838200" cy="31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46210</xdr:rowOff>
    </xdr:from>
    <xdr:ext cx="762000" cy="259045"/>
    <xdr:sp macro="" textlink="">
      <xdr:nvSpPr>
        <xdr:cNvPr id="196" name="人件費・物件費等の状況平均値テキスト"/>
        <xdr:cNvSpPr txBox="1"/>
      </xdr:nvSpPr>
      <xdr:spPr>
        <a:xfrm>
          <a:off x="5041900" y="142765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269,486</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29683</xdr:rowOff>
    </xdr:from>
    <xdr:to>
      <xdr:col>7</xdr:col>
      <xdr:colOff>203200</xdr:colOff>
      <xdr:row>84</xdr:row>
      <xdr:rowOff>131283</xdr:rowOff>
    </xdr:to>
    <xdr:sp macro="" textlink="">
      <xdr:nvSpPr>
        <xdr:cNvPr id="197" name="フローチャート : 判断 196"/>
        <xdr:cNvSpPr/>
      </xdr:nvSpPr>
      <xdr:spPr>
        <a:xfrm>
          <a:off x="4902200" y="14431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157032</xdr:rowOff>
    </xdr:from>
    <xdr:to>
      <xdr:col>6</xdr:col>
      <xdr:colOff>0</xdr:colOff>
      <xdr:row>86</xdr:row>
      <xdr:rowOff>32412</xdr:rowOff>
    </xdr:to>
    <xdr:cxnSp macro="">
      <xdr:nvCxnSpPr>
        <xdr:cNvPr id="198" name="直線コネクタ 197"/>
        <xdr:cNvCxnSpPr/>
      </xdr:nvCxnSpPr>
      <xdr:spPr>
        <a:xfrm flipV="1">
          <a:off x="3225800" y="14730282"/>
          <a:ext cx="889000" cy="46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164026</xdr:rowOff>
    </xdr:from>
    <xdr:to>
      <xdr:col>6</xdr:col>
      <xdr:colOff>50800</xdr:colOff>
      <xdr:row>84</xdr:row>
      <xdr:rowOff>94176</xdr:rowOff>
    </xdr:to>
    <xdr:sp macro="" textlink="">
      <xdr:nvSpPr>
        <xdr:cNvPr id="199" name="フローチャート : 判断 198"/>
        <xdr:cNvSpPr/>
      </xdr:nvSpPr>
      <xdr:spPr>
        <a:xfrm>
          <a:off x="4064000" y="1439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104353</xdr:rowOff>
    </xdr:from>
    <xdr:ext cx="736600" cy="259045"/>
    <xdr:sp macro="" textlink="">
      <xdr:nvSpPr>
        <xdr:cNvPr id="200" name="テキスト ボックス 199"/>
        <xdr:cNvSpPr txBox="1"/>
      </xdr:nvSpPr>
      <xdr:spPr>
        <a:xfrm>
          <a:off x="3733800" y="14163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260,259</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19323</xdr:rowOff>
    </xdr:from>
    <xdr:to>
      <xdr:col>4</xdr:col>
      <xdr:colOff>482600</xdr:colOff>
      <xdr:row>86</xdr:row>
      <xdr:rowOff>32412</xdr:rowOff>
    </xdr:to>
    <xdr:cxnSp macro="">
      <xdr:nvCxnSpPr>
        <xdr:cNvPr id="201" name="直線コネクタ 200"/>
        <xdr:cNvCxnSpPr/>
      </xdr:nvCxnSpPr>
      <xdr:spPr>
        <a:xfrm>
          <a:off x="2336800" y="14592573"/>
          <a:ext cx="889000" cy="184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8654</xdr:rowOff>
    </xdr:from>
    <xdr:to>
      <xdr:col>4</xdr:col>
      <xdr:colOff>533400</xdr:colOff>
      <xdr:row>84</xdr:row>
      <xdr:rowOff>110254</xdr:rowOff>
    </xdr:to>
    <xdr:sp macro="" textlink="">
      <xdr:nvSpPr>
        <xdr:cNvPr id="202" name="フローチャート : 判断 201"/>
        <xdr:cNvSpPr/>
      </xdr:nvSpPr>
      <xdr:spPr>
        <a:xfrm>
          <a:off x="3175000" y="14410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120431</xdr:rowOff>
    </xdr:from>
    <xdr:ext cx="762000" cy="259045"/>
    <xdr:sp macro="" textlink="">
      <xdr:nvSpPr>
        <xdr:cNvPr id="203" name="テキスト ボックス 202"/>
        <xdr:cNvSpPr txBox="1"/>
      </xdr:nvSpPr>
      <xdr:spPr>
        <a:xfrm>
          <a:off x="2844800" y="14179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93574</xdr:rowOff>
    </xdr:from>
    <xdr:to>
      <xdr:col>3</xdr:col>
      <xdr:colOff>279400</xdr:colOff>
      <xdr:row>85</xdr:row>
      <xdr:rowOff>19323</xdr:rowOff>
    </xdr:to>
    <xdr:cxnSp macro="">
      <xdr:nvCxnSpPr>
        <xdr:cNvPr id="204" name="直線コネクタ 203"/>
        <xdr:cNvCxnSpPr/>
      </xdr:nvCxnSpPr>
      <xdr:spPr>
        <a:xfrm>
          <a:off x="1447800" y="14495374"/>
          <a:ext cx="889000" cy="97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114494</xdr:rowOff>
    </xdr:from>
    <xdr:to>
      <xdr:col>3</xdr:col>
      <xdr:colOff>330200</xdr:colOff>
      <xdr:row>84</xdr:row>
      <xdr:rowOff>44644</xdr:rowOff>
    </xdr:to>
    <xdr:sp macro="" textlink="">
      <xdr:nvSpPr>
        <xdr:cNvPr id="205" name="フローチャート : 判断 204"/>
        <xdr:cNvSpPr/>
      </xdr:nvSpPr>
      <xdr:spPr>
        <a:xfrm>
          <a:off x="2286000" y="1434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54821</xdr:rowOff>
    </xdr:from>
    <xdr:ext cx="762000" cy="259045"/>
    <xdr:sp macro="" textlink="">
      <xdr:nvSpPr>
        <xdr:cNvPr id="206" name="テキスト ボックス 205"/>
        <xdr:cNvSpPr txBox="1"/>
      </xdr:nvSpPr>
      <xdr:spPr>
        <a:xfrm>
          <a:off x="1955800" y="1411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85719</xdr:rowOff>
    </xdr:from>
    <xdr:to>
      <xdr:col>2</xdr:col>
      <xdr:colOff>127000</xdr:colOff>
      <xdr:row>84</xdr:row>
      <xdr:rowOff>15869</xdr:rowOff>
    </xdr:to>
    <xdr:sp macro="" textlink="">
      <xdr:nvSpPr>
        <xdr:cNvPr id="207" name="フローチャート : 判断 206"/>
        <xdr:cNvSpPr/>
      </xdr:nvSpPr>
      <xdr:spPr>
        <a:xfrm>
          <a:off x="1397000" y="14316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26046</xdr:rowOff>
    </xdr:from>
    <xdr:ext cx="762000" cy="259045"/>
    <xdr:sp macro="" textlink="">
      <xdr:nvSpPr>
        <xdr:cNvPr id="208" name="テキスト ボックス 207"/>
        <xdr:cNvSpPr txBox="1"/>
      </xdr:nvSpPr>
      <xdr:spPr>
        <a:xfrm>
          <a:off x="1066800" y="14084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85</xdr:row>
      <xdr:rowOff>138072</xdr:rowOff>
    </xdr:from>
    <xdr:to>
      <xdr:col>7</xdr:col>
      <xdr:colOff>203200</xdr:colOff>
      <xdr:row>86</xdr:row>
      <xdr:rowOff>68222</xdr:rowOff>
    </xdr:to>
    <xdr:sp macro="" textlink="">
      <xdr:nvSpPr>
        <xdr:cNvPr id="214" name="円/楕円 213"/>
        <xdr:cNvSpPr/>
      </xdr:nvSpPr>
      <xdr:spPr>
        <a:xfrm>
          <a:off x="4902200" y="1471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110149</xdr:rowOff>
    </xdr:from>
    <xdr:ext cx="762000" cy="259045"/>
    <xdr:sp macro="" textlink="">
      <xdr:nvSpPr>
        <xdr:cNvPr id="215" name="人件費・物件費等の状況該当値テキスト"/>
        <xdr:cNvSpPr txBox="1"/>
      </xdr:nvSpPr>
      <xdr:spPr>
        <a:xfrm>
          <a:off x="5041900" y="14683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339,069</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106232</xdr:rowOff>
    </xdr:from>
    <xdr:to>
      <xdr:col>6</xdr:col>
      <xdr:colOff>50800</xdr:colOff>
      <xdr:row>86</xdr:row>
      <xdr:rowOff>36382</xdr:rowOff>
    </xdr:to>
    <xdr:sp macro="" textlink="">
      <xdr:nvSpPr>
        <xdr:cNvPr id="216" name="円/楕円 215"/>
        <xdr:cNvSpPr/>
      </xdr:nvSpPr>
      <xdr:spPr>
        <a:xfrm>
          <a:off x="4064000" y="14679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21159</xdr:rowOff>
    </xdr:from>
    <xdr:ext cx="736600" cy="259045"/>
    <xdr:sp macro="" textlink="">
      <xdr:nvSpPr>
        <xdr:cNvPr id="217" name="テキスト ボックス 216"/>
        <xdr:cNvSpPr txBox="1"/>
      </xdr:nvSpPr>
      <xdr:spPr>
        <a:xfrm>
          <a:off x="3733800" y="14765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331,152</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153062</xdr:rowOff>
    </xdr:from>
    <xdr:to>
      <xdr:col>4</xdr:col>
      <xdr:colOff>533400</xdr:colOff>
      <xdr:row>86</xdr:row>
      <xdr:rowOff>83212</xdr:rowOff>
    </xdr:to>
    <xdr:sp macro="" textlink="">
      <xdr:nvSpPr>
        <xdr:cNvPr id="218" name="円/楕円 217"/>
        <xdr:cNvSpPr/>
      </xdr:nvSpPr>
      <xdr:spPr>
        <a:xfrm>
          <a:off x="3175000" y="14726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67989</xdr:rowOff>
    </xdr:from>
    <xdr:ext cx="762000" cy="259045"/>
    <xdr:sp macro="" textlink="">
      <xdr:nvSpPr>
        <xdr:cNvPr id="219" name="テキスト ボックス 218"/>
        <xdr:cNvSpPr txBox="1"/>
      </xdr:nvSpPr>
      <xdr:spPr>
        <a:xfrm>
          <a:off x="2844800" y="1481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342,796</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139973</xdr:rowOff>
    </xdr:from>
    <xdr:to>
      <xdr:col>3</xdr:col>
      <xdr:colOff>330200</xdr:colOff>
      <xdr:row>85</xdr:row>
      <xdr:rowOff>70123</xdr:rowOff>
    </xdr:to>
    <xdr:sp macro="" textlink="">
      <xdr:nvSpPr>
        <xdr:cNvPr id="220" name="円/楕円 219"/>
        <xdr:cNvSpPr/>
      </xdr:nvSpPr>
      <xdr:spPr>
        <a:xfrm>
          <a:off x="2286000" y="14541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54900</xdr:rowOff>
    </xdr:from>
    <xdr:ext cx="762000" cy="259045"/>
    <xdr:sp macro="" textlink="">
      <xdr:nvSpPr>
        <xdr:cNvPr id="221" name="テキスト ボックス 220"/>
        <xdr:cNvSpPr txBox="1"/>
      </xdr:nvSpPr>
      <xdr:spPr>
        <a:xfrm>
          <a:off x="1955800" y="1462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296,910</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42774</xdr:rowOff>
    </xdr:from>
    <xdr:to>
      <xdr:col>2</xdr:col>
      <xdr:colOff>127000</xdr:colOff>
      <xdr:row>84</xdr:row>
      <xdr:rowOff>144374</xdr:rowOff>
    </xdr:to>
    <xdr:sp macro="" textlink="">
      <xdr:nvSpPr>
        <xdr:cNvPr id="222" name="円/楕円 221"/>
        <xdr:cNvSpPr/>
      </xdr:nvSpPr>
      <xdr:spPr>
        <a:xfrm>
          <a:off x="1397000" y="1444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129151</xdr:rowOff>
    </xdr:from>
    <xdr:ext cx="762000" cy="259045"/>
    <xdr:sp macro="" textlink="">
      <xdr:nvSpPr>
        <xdr:cNvPr id="223" name="テキスト ボックス 222"/>
        <xdr:cNvSpPr txBox="1"/>
      </xdr:nvSpPr>
      <xdr:spPr>
        <a:xfrm>
          <a:off x="1066800" y="14530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272,741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平成１３年度から特別勤務手当の廃止等各種手当ての見直しを図ってきた。</a:t>
          </a:r>
        </a:p>
        <a:p>
          <a:r>
            <a:rPr kumimoji="1" lang="ja-JP" altLang="en-US" sz="1300">
              <a:latin typeface="ＭＳ Ｐゴシック"/>
            </a:rPr>
            <a:t>　今後も人件費の削減に努めていくものである。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84666</xdr:rowOff>
    </xdr:from>
    <xdr:to>
      <xdr:col>24</xdr:col>
      <xdr:colOff>558800</xdr:colOff>
      <xdr:row>89</xdr:row>
      <xdr:rowOff>29634</xdr:rowOff>
    </xdr:to>
    <xdr:cxnSp macro="">
      <xdr:nvCxnSpPr>
        <xdr:cNvPr id="252" name="直線コネクタ 251"/>
        <xdr:cNvCxnSpPr/>
      </xdr:nvCxnSpPr>
      <xdr:spPr>
        <a:xfrm flipV="1">
          <a:off x="17018000" y="13800666"/>
          <a:ext cx="0" cy="14880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1711</xdr:rowOff>
    </xdr:from>
    <xdr:ext cx="762000" cy="259045"/>
    <xdr:sp macro="" textlink="">
      <xdr:nvSpPr>
        <xdr:cNvPr id="253" name="給与水準   （国との比較）最小値テキスト"/>
        <xdr:cNvSpPr txBox="1"/>
      </xdr:nvSpPr>
      <xdr:spPr>
        <a:xfrm>
          <a:off x="17106900" y="1526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89</xdr:row>
      <xdr:rowOff>29634</xdr:rowOff>
    </xdr:from>
    <xdr:to>
      <xdr:col>24</xdr:col>
      <xdr:colOff>647700</xdr:colOff>
      <xdr:row>89</xdr:row>
      <xdr:rowOff>29634</xdr:rowOff>
    </xdr:to>
    <xdr:cxnSp macro="">
      <xdr:nvCxnSpPr>
        <xdr:cNvPr id="254" name="直線コネクタ 253"/>
        <xdr:cNvCxnSpPr/>
      </xdr:nvCxnSpPr>
      <xdr:spPr>
        <a:xfrm>
          <a:off x="16929100" y="15288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171043</xdr:rowOff>
    </xdr:from>
    <xdr:ext cx="762000" cy="259045"/>
    <xdr:sp macro="" textlink="">
      <xdr:nvSpPr>
        <xdr:cNvPr id="255" name="給与水準   （国との比較）最大値テキスト"/>
        <xdr:cNvSpPr txBox="1"/>
      </xdr:nvSpPr>
      <xdr:spPr>
        <a:xfrm>
          <a:off x="17106900" y="13544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85.0</a:t>
          </a:r>
          <a:endParaRPr kumimoji="1" lang="ja-JP" altLang="en-US" sz="1000" b="1">
            <a:latin typeface="ＭＳ Ｐゴシック"/>
          </a:endParaRPr>
        </a:p>
      </xdr:txBody>
    </xdr:sp>
    <xdr:clientData/>
  </xdr:oneCellAnchor>
  <xdr:twoCellAnchor>
    <xdr:from>
      <xdr:col>24</xdr:col>
      <xdr:colOff>469900</xdr:colOff>
      <xdr:row>80</xdr:row>
      <xdr:rowOff>84666</xdr:rowOff>
    </xdr:from>
    <xdr:to>
      <xdr:col>24</xdr:col>
      <xdr:colOff>647700</xdr:colOff>
      <xdr:row>80</xdr:row>
      <xdr:rowOff>84666</xdr:rowOff>
    </xdr:to>
    <xdr:cxnSp macro="">
      <xdr:nvCxnSpPr>
        <xdr:cNvPr id="256" name="直線コネクタ 255"/>
        <xdr:cNvCxnSpPr/>
      </xdr:nvCxnSpPr>
      <xdr:spPr>
        <a:xfrm>
          <a:off x="16929100" y="13800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154939</xdr:rowOff>
    </xdr:from>
    <xdr:to>
      <xdr:col>24</xdr:col>
      <xdr:colOff>558800</xdr:colOff>
      <xdr:row>84</xdr:row>
      <xdr:rowOff>154939</xdr:rowOff>
    </xdr:to>
    <xdr:cxnSp macro="">
      <xdr:nvCxnSpPr>
        <xdr:cNvPr id="257" name="直線コネクタ 256"/>
        <xdr:cNvCxnSpPr/>
      </xdr:nvCxnSpPr>
      <xdr:spPr>
        <a:xfrm>
          <a:off x="16179800" y="145567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41504</xdr:rowOff>
    </xdr:from>
    <xdr:ext cx="762000" cy="259045"/>
    <xdr:sp macro="" textlink="">
      <xdr:nvSpPr>
        <xdr:cNvPr id="258" name="給与水準   （国との比較）平均値テキスト"/>
        <xdr:cNvSpPr txBox="1"/>
      </xdr:nvSpPr>
      <xdr:spPr>
        <a:xfrm>
          <a:off x="17106900" y="14614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69427</xdr:rowOff>
    </xdr:from>
    <xdr:to>
      <xdr:col>24</xdr:col>
      <xdr:colOff>609600</xdr:colOff>
      <xdr:row>85</xdr:row>
      <xdr:rowOff>171027</xdr:rowOff>
    </xdr:to>
    <xdr:sp macro="" textlink="">
      <xdr:nvSpPr>
        <xdr:cNvPr id="259" name="フローチャート : 判断 258"/>
        <xdr:cNvSpPr/>
      </xdr:nvSpPr>
      <xdr:spPr>
        <a:xfrm>
          <a:off x="169672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146896</xdr:rowOff>
    </xdr:from>
    <xdr:to>
      <xdr:col>23</xdr:col>
      <xdr:colOff>406400</xdr:colOff>
      <xdr:row>84</xdr:row>
      <xdr:rowOff>154939</xdr:rowOff>
    </xdr:to>
    <xdr:cxnSp macro="">
      <xdr:nvCxnSpPr>
        <xdr:cNvPr id="260" name="直線コネクタ 259"/>
        <xdr:cNvCxnSpPr/>
      </xdr:nvCxnSpPr>
      <xdr:spPr>
        <a:xfrm>
          <a:off x="15290800" y="14548696"/>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69427</xdr:rowOff>
    </xdr:from>
    <xdr:to>
      <xdr:col>23</xdr:col>
      <xdr:colOff>457200</xdr:colOff>
      <xdr:row>85</xdr:row>
      <xdr:rowOff>171027</xdr:rowOff>
    </xdr:to>
    <xdr:sp macro="" textlink="">
      <xdr:nvSpPr>
        <xdr:cNvPr id="261" name="フローチャート : 判断 260"/>
        <xdr:cNvSpPr/>
      </xdr:nvSpPr>
      <xdr:spPr>
        <a:xfrm>
          <a:off x="16129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155804</xdr:rowOff>
    </xdr:from>
    <xdr:ext cx="736600" cy="259045"/>
    <xdr:sp macro="" textlink="">
      <xdr:nvSpPr>
        <xdr:cNvPr id="262" name="テキスト ボックス 261"/>
        <xdr:cNvSpPr txBox="1"/>
      </xdr:nvSpPr>
      <xdr:spPr>
        <a:xfrm>
          <a:off x="15798800" y="14729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114723</xdr:rowOff>
    </xdr:from>
    <xdr:to>
      <xdr:col>22</xdr:col>
      <xdr:colOff>203200</xdr:colOff>
      <xdr:row>84</xdr:row>
      <xdr:rowOff>146896</xdr:rowOff>
    </xdr:to>
    <xdr:cxnSp macro="">
      <xdr:nvCxnSpPr>
        <xdr:cNvPr id="263" name="直線コネクタ 262"/>
        <xdr:cNvCxnSpPr/>
      </xdr:nvCxnSpPr>
      <xdr:spPr>
        <a:xfrm>
          <a:off x="14401800" y="1451652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45296</xdr:rowOff>
    </xdr:from>
    <xdr:to>
      <xdr:col>22</xdr:col>
      <xdr:colOff>254000</xdr:colOff>
      <xdr:row>85</xdr:row>
      <xdr:rowOff>146896</xdr:rowOff>
    </xdr:to>
    <xdr:sp macro="" textlink="">
      <xdr:nvSpPr>
        <xdr:cNvPr id="264" name="フローチャート : 判断 263"/>
        <xdr:cNvSpPr/>
      </xdr:nvSpPr>
      <xdr:spPr>
        <a:xfrm>
          <a:off x="152400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131673</xdr:rowOff>
    </xdr:from>
    <xdr:ext cx="762000" cy="259045"/>
    <xdr:sp macro="" textlink="">
      <xdr:nvSpPr>
        <xdr:cNvPr id="265" name="テキスト ボックス 264"/>
        <xdr:cNvSpPr txBox="1"/>
      </xdr:nvSpPr>
      <xdr:spPr>
        <a:xfrm>
          <a:off x="14909800" y="1470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114723</xdr:rowOff>
    </xdr:from>
    <xdr:to>
      <xdr:col>21</xdr:col>
      <xdr:colOff>0</xdr:colOff>
      <xdr:row>88</xdr:row>
      <xdr:rowOff>72389</xdr:rowOff>
    </xdr:to>
    <xdr:cxnSp macro="">
      <xdr:nvCxnSpPr>
        <xdr:cNvPr id="266" name="直線コネクタ 265"/>
        <xdr:cNvCxnSpPr/>
      </xdr:nvCxnSpPr>
      <xdr:spPr>
        <a:xfrm flipV="1">
          <a:off x="13512800" y="14516523"/>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37254</xdr:rowOff>
    </xdr:from>
    <xdr:to>
      <xdr:col>21</xdr:col>
      <xdr:colOff>50800</xdr:colOff>
      <xdr:row>85</xdr:row>
      <xdr:rowOff>138854</xdr:rowOff>
    </xdr:to>
    <xdr:sp macro="" textlink="">
      <xdr:nvSpPr>
        <xdr:cNvPr id="267" name="フローチャート : 判断 266"/>
        <xdr:cNvSpPr/>
      </xdr:nvSpPr>
      <xdr:spPr>
        <a:xfrm>
          <a:off x="14351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123631</xdr:rowOff>
    </xdr:from>
    <xdr:ext cx="762000" cy="259045"/>
    <xdr:sp macro="" textlink="">
      <xdr:nvSpPr>
        <xdr:cNvPr id="268" name="テキスト ボックス 267"/>
        <xdr:cNvSpPr txBox="1"/>
      </xdr:nvSpPr>
      <xdr:spPr>
        <a:xfrm>
          <a:off x="14020800" y="1469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134196</xdr:rowOff>
    </xdr:from>
    <xdr:to>
      <xdr:col>19</xdr:col>
      <xdr:colOff>533400</xdr:colOff>
      <xdr:row>89</xdr:row>
      <xdr:rowOff>64346</xdr:rowOff>
    </xdr:to>
    <xdr:sp macro="" textlink="">
      <xdr:nvSpPr>
        <xdr:cNvPr id="269" name="フローチャート : 判断 268"/>
        <xdr:cNvSpPr/>
      </xdr:nvSpPr>
      <xdr:spPr>
        <a:xfrm>
          <a:off x="13462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49123</xdr:rowOff>
    </xdr:from>
    <xdr:ext cx="762000" cy="259045"/>
    <xdr:sp macro="" textlink="">
      <xdr:nvSpPr>
        <xdr:cNvPr id="270" name="テキスト ボックス 269"/>
        <xdr:cNvSpPr txBox="1"/>
      </xdr:nvSpPr>
      <xdr:spPr>
        <a:xfrm>
          <a:off x="13131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84</xdr:row>
      <xdr:rowOff>104139</xdr:rowOff>
    </xdr:from>
    <xdr:to>
      <xdr:col>24</xdr:col>
      <xdr:colOff>609600</xdr:colOff>
      <xdr:row>85</xdr:row>
      <xdr:rowOff>34289</xdr:rowOff>
    </xdr:to>
    <xdr:sp macro="" textlink="">
      <xdr:nvSpPr>
        <xdr:cNvPr id="276" name="円/楕円 275"/>
        <xdr:cNvSpPr/>
      </xdr:nvSpPr>
      <xdr:spPr>
        <a:xfrm>
          <a:off x="169672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120666</xdr:rowOff>
    </xdr:from>
    <xdr:ext cx="762000" cy="259045"/>
    <xdr:sp macro="" textlink="">
      <xdr:nvSpPr>
        <xdr:cNvPr id="277" name="給与水準   （国との比較）該当値テキスト"/>
        <xdr:cNvSpPr txBox="1"/>
      </xdr:nvSpPr>
      <xdr:spPr>
        <a:xfrm>
          <a:off x="17106900" y="1435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104139</xdr:rowOff>
    </xdr:from>
    <xdr:to>
      <xdr:col>23</xdr:col>
      <xdr:colOff>457200</xdr:colOff>
      <xdr:row>85</xdr:row>
      <xdr:rowOff>34289</xdr:rowOff>
    </xdr:to>
    <xdr:sp macro="" textlink="">
      <xdr:nvSpPr>
        <xdr:cNvPr id="278" name="円/楕円 277"/>
        <xdr:cNvSpPr/>
      </xdr:nvSpPr>
      <xdr:spPr>
        <a:xfrm>
          <a:off x="161290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44466</xdr:rowOff>
    </xdr:from>
    <xdr:ext cx="736600" cy="259045"/>
    <xdr:sp macro="" textlink="">
      <xdr:nvSpPr>
        <xdr:cNvPr id="279" name="テキスト ボックス 278"/>
        <xdr:cNvSpPr txBox="1"/>
      </xdr:nvSpPr>
      <xdr:spPr>
        <a:xfrm>
          <a:off x="15798800" y="14274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96096</xdr:rowOff>
    </xdr:from>
    <xdr:to>
      <xdr:col>22</xdr:col>
      <xdr:colOff>254000</xdr:colOff>
      <xdr:row>85</xdr:row>
      <xdr:rowOff>26246</xdr:rowOff>
    </xdr:to>
    <xdr:sp macro="" textlink="">
      <xdr:nvSpPr>
        <xdr:cNvPr id="280" name="円/楕円 279"/>
        <xdr:cNvSpPr/>
      </xdr:nvSpPr>
      <xdr:spPr>
        <a:xfrm>
          <a:off x="152400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36423</xdr:rowOff>
    </xdr:from>
    <xdr:ext cx="762000" cy="259045"/>
    <xdr:sp macro="" textlink="">
      <xdr:nvSpPr>
        <xdr:cNvPr id="281" name="テキスト ボックス 280"/>
        <xdr:cNvSpPr txBox="1"/>
      </xdr:nvSpPr>
      <xdr:spPr>
        <a:xfrm>
          <a:off x="14909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63923</xdr:rowOff>
    </xdr:from>
    <xdr:to>
      <xdr:col>21</xdr:col>
      <xdr:colOff>50800</xdr:colOff>
      <xdr:row>84</xdr:row>
      <xdr:rowOff>165523</xdr:rowOff>
    </xdr:to>
    <xdr:sp macro="" textlink="">
      <xdr:nvSpPr>
        <xdr:cNvPr id="282" name="円/楕円 281"/>
        <xdr:cNvSpPr/>
      </xdr:nvSpPr>
      <xdr:spPr>
        <a:xfrm>
          <a:off x="143510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4250</xdr:rowOff>
    </xdr:from>
    <xdr:ext cx="762000" cy="259045"/>
    <xdr:sp macro="" textlink="">
      <xdr:nvSpPr>
        <xdr:cNvPr id="283" name="テキスト ボックス 282"/>
        <xdr:cNvSpPr txBox="1"/>
      </xdr:nvSpPr>
      <xdr:spPr>
        <a:xfrm>
          <a:off x="14020800" y="1423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21589</xdr:rowOff>
    </xdr:from>
    <xdr:to>
      <xdr:col>19</xdr:col>
      <xdr:colOff>533400</xdr:colOff>
      <xdr:row>88</xdr:row>
      <xdr:rowOff>123189</xdr:rowOff>
    </xdr:to>
    <xdr:sp macro="" textlink="">
      <xdr:nvSpPr>
        <xdr:cNvPr id="284" name="円/楕円 283"/>
        <xdr:cNvSpPr/>
      </xdr:nvSpPr>
      <xdr:spPr>
        <a:xfrm>
          <a:off x="13462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133366</xdr:rowOff>
    </xdr:from>
    <xdr:ext cx="762000" cy="259045"/>
    <xdr:sp macro="" textlink="">
      <xdr:nvSpPr>
        <xdr:cNvPr id="285" name="テキスト ボックス 284"/>
        <xdr:cNvSpPr txBox="1"/>
      </xdr:nvSpPr>
      <xdr:spPr>
        <a:xfrm>
          <a:off x="13131800" y="1487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[21.98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広大な面積、農業、水産業など産業形態により、施策やサービス需要が多い事から、類似団体の平均と比べ職員数は多くなっている。</a:t>
          </a:r>
        </a:p>
        <a:p>
          <a:r>
            <a:rPr kumimoji="1" lang="ja-JP" altLang="en-US" sz="1300">
              <a:latin typeface="ＭＳ Ｐゴシック"/>
            </a:rPr>
            <a:t>　定年退職者の不補充や指定管理制度の導入などにより職員数の削減を図っている。今後は再任用制度を含め、行政運営に必要な定員の適正化を目指す。</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2" name="直線コネクタ 301"/>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3" name="テキスト ボックス 302"/>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6" name="直線コネクタ 305"/>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7" name="テキスト ボックス 306"/>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111919</xdr:rowOff>
    </xdr:from>
    <xdr:to>
      <xdr:col>24</xdr:col>
      <xdr:colOff>558800</xdr:colOff>
      <xdr:row>65</xdr:row>
      <xdr:rowOff>135763</xdr:rowOff>
    </xdr:to>
    <xdr:cxnSp macro="">
      <xdr:nvCxnSpPr>
        <xdr:cNvPr id="311" name="直線コネクタ 310"/>
        <xdr:cNvCxnSpPr/>
      </xdr:nvCxnSpPr>
      <xdr:spPr>
        <a:xfrm flipV="1">
          <a:off x="17018000" y="10056019"/>
          <a:ext cx="0" cy="12239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107840</xdr:rowOff>
    </xdr:from>
    <xdr:ext cx="762000" cy="259045"/>
    <xdr:sp macro="" textlink="">
      <xdr:nvSpPr>
        <xdr:cNvPr id="312" name="定員管理の状況最小値テキスト"/>
        <xdr:cNvSpPr txBox="1"/>
      </xdr:nvSpPr>
      <xdr:spPr>
        <a:xfrm>
          <a:off x="17106900" y="11252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28.04</a:t>
          </a:r>
          <a:endParaRPr kumimoji="1" lang="ja-JP" altLang="en-US" sz="1000" b="1">
            <a:latin typeface="ＭＳ Ｐゴシック"/>
          </a:endParaRPr>
        </a:p>
      </xdr:txBody>
    </xdr:sp>
    <xdr:clientData/>
  </xdr:oneCellAnchor>
  <xdr:twoCellAnchor>
    <xdr:from>
      <xdr:col>24</xdr:col>
      <xdr:colOff>469900</xdr:colOff>
      <xdr:row>65</xdr:row>
      <xdr:rowOff>135763</xdr:rowOff>
    </xdr:from>
    <xdr:to>
      <xdr:col>24</xdr:col>
      <xdr:colOff>647700</xdr:colOff>
      <xdr:row>65</xdr:row>
      <xdr:rowOff>135763</xdr:rowOff>
    </xdr:to>
    <xdr:cxnSp macro="">
      <xdr:nvCxnSpPr>
        <xdr:cNvPr id="313" name="直線コネクタ 312"/>
        <xdr:cNvCxnSpPr/>
      </xdr:nvCxnSpPr>
      <xdr:spPr>
        <a:xfrm>
          <a:off x="16929100" y="11280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26846</xdr:rowOff>
    </xdr:from>
    <xdr:ext cx="762000" cy="259045"/>
    <xdr:sp macro="" textlink="">
      <xdr:nvSpPr>
        <xdr:cNvPr id="314" name="定員管理の状況最大値テキスト"/>
        <xdr:cNvSpPr txBox="1"/>
      </xdr:nvSpPr>
      <xdr:spPr>
        <a:xfrm>
          <a:off x="17106900" y="9799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7.75</a:t>
          </a:r>
          <a:endParaRPr kumimoji="1" lang="ja-JP" altLang="en-US" sz="1000" b="1">
            <a:latin typeface="ＭＳ Ｐゴシック"/>
          </a:endParaRPr>
        </a:p>
      </xdr:txBody>
    </xdr:sp>
    <xdr:clientData/>
  </xdr:oneCellAnchor>
  <xdr:twoCellAnchor>
    <xdr:from>
      <xdr:col>24</xdr:col>
      <xdr:colOff>469900</xdr:colOff>
      <xdr:row>58</xdr:row>
      <xdr:rowOff>111919</xdr:rowOff>
    </xdr:from>
    <xdr:to>
      <xdr:col>24</xdr:col>
      <xdr:colOff>647700</xdr:colOff>
      <xdr:row>58</xdr:row>
      <xdr:rowOff>111919</xdr:rowOff>
    </xdr:to>
    <xdr:cxnSp macro="">
      <xdr:nvCxnSpPr>
        <xdr:cNvPr id="315" name="直線コネクタ 314"/>
        <xdr:cNvCxnSpPr/>
      </xdr:nvCxnSpPr>
      <xdr:spPr>
        <a:xfrm>
          <a:off x="16929100" y="10056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35878</xdr:rowOff>
    </xdr:from>
    <xdr:to>
      <xdr:col>24</xdr:col>
      <xdr:colOff>558800</xdr:colOff>
      <xdr:row>63</xdr:row>
      <xdr:rowOff>113094</xdr:rowOff>
    </xdr:to>
    <xdr:cxnSp macro="">
      <xdr:nvCxnSpPr>
        <xdr:cNvPr id="316" name="直線コネクタ 315"/>
        <xdr:cNvCxnSpPr/>
      </xdr:nvCxnSpPr>
      <xdr:spPr>
        <a:xfrm>
          <a:off x="16179800" y="10837228"/>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21765</xdr:rowOff>
    </xdr:from>
    <xdr:ext cx="762000" cy="259045"/>
    <xdr:sp macro="" textlink="">
      <xdr:nvSpPr>
        <xdr:cNvPr id="317" name="定員管理の状況平均値テキスト"/>
        <xdr:cNvSpPr txBox="1"/>
      </xdr:nvSpPr>
      <xdr:spPr>
        <a:xfrm>
          <a:off x="17106900" y="10308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5238</xdr:rowOff>
    </xdr:from>
    <xdr:to>
      <xdr:col>24</xdr:col>
      <xdr:colOff>609600</xdr:colOff>
      <xdr:row>61</xdr:row>
      <xdr:rowOff>106838</xdr:rowOff>
    </xdr:to>
    <xdr:sp macro="" textlink="">
      <xdr:nvSpPr>
        <xdr:cNvPr id="318" name="フローチャート : 判断 317"/>
        <xdr:cNvSpPr/>
      </xdr:nvSpPr>
      <xdr:spPr>
        <a:xfrm>
          <a:off x="16967200" y="10463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35878</xdr:rowOff>
    </xdr:from>
    <xdr:to>
      <xdr:col>23</xdr:col>
      <xdr:colOff>406400</xdr:colOff>
      <xdr:row>63</xdr:row>
      <xdr:rowOff>46736</xdr:rowOff>
    </xdr:to>
    <xdr:cxnSp macro="">
      <xdr:nvCxnSpPr>
        <xdr:cNvPr id="319" name="直線コネクタ 318"/>
        <xdr:cNvCxnSpPr/>
      </xdr:nvCxnSpPr>
      <xdr:spPr>
        <a:xfrm flipV="1">
          <a:off x="15290800" y="10837228"/>
          <a:ext cx="889000" cy="10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162211</xdr:rowOff>
    </xdr:from>
    <xdr:to>
      <xdr:col>23</xdr:col>
      <xdr:colOff>457200</xdr:colOff>
      <xdr:row>61</xdr:row>
      <xdr:rowOff>92361</xdr:rowOff>
    </xdr:to>
    <xdr:sp macro="" textlink="">
      <xdr:nvSpPr>
        <xdr:cNvPr id="320" name="フローチャート : 判断 319"/>
        <xdr:cNvSpPr/>
      </xdr:nvSpPr>
      <xdr:spPr>
        <a:xfrm>
          <a:off x="16129000" y="1044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102538</xdr:rowOff>
    </xdr:from>
    <xdr:ext cx="736600" cy="259045"/>
    <xdr:sp macro="" textlink="">
      <xdr:nvSpPr>
        <xdr:cNvPr id="321" name="テキスト ボックス 320"/>
        <xdr:cNvSpPr txBox="1"/>
      </xdr:nvSpPr>
      <xdr:spPr>
        <a:xfrm>
          <a:off x="15798800" y="10218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15.11</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163290</xdr:rowOff>
    </xdr:from>
    <xdr:to>
      <xdr:col>22</xdr:col>
      <xdr:colOff>203200</xdr:colOff>
      <xdr:row>63</xdr:row>
      <xdr:rowOff>46736</xdr:rowOff>
    </xdr:to>
    <xdr:cxnSp macro="">
      <xdr:nvCxnSpPr>
        <xdr:cNvPr id="322" name="直線コネクタ 321"/>
        <xdr:cNvCxnSpPr/>
      </xdr:nvCxnSpPr>
      <xdr:spPr>
        <a:xfrm>
          <a:off x="14401800" y="10793190"/>
          <a:ext cx="889000" cy="54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15494</xdr:rowOff>
    </xdr:from>
    <xdr:to>
      <xdr:col>22</xdr:col>
      <xdr:colOff>254000</xdr:colOff>
      <xdr:row>61</xdr:row>
      <xdr:rowOff>117094</xdr:rowOff>
    </xdr:to>
    <xdr:sp macro="" textlink="">
      <xdr:nvSpPr>
        <xdr:cNvPr id="323" name="フローチャート : 判断 322"/>
        <xdr:cNvSpPr/>
      </xdr:nvSpPr>
      <xdr:spPr>
        <a:xfrm>
          <a:off x="15240000" y="1047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127271</xdr:rowOff>
    </xdr:from>
    <xdr:ext cx="762000" cy="259045"/>
    <xdr:sp macro="" textlink="">
      <xdr:nvSpPr>
        <xdr:cNvPr id="324" name="テキスト ボックス 323"/>
        <xdr:cNvSpPr txBox="1"/>
      </xdr:nvSpPr>
      <xdr:spPr>
        <a:xfrm>
          <a:off x="14909800" y="1024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66167</xdr:rowOff>
    </xdr:from>
    <xdr:to>
      <xdr:col>21</xdr:col>
      <xdr:colOff>0</xdr:colOff>
      <xdr:row>62</xdr:row>
      <xdr:rowOff>163290</xdr:rowOff>
    </xdr:to>
    <xdr:cxnSp macro="">
      <xdr:nvCxnSpPr>
        <xdr:cNvPr id="325" name="直線コネクタ 324"/>
        <xdr:cNvCxnSpPr/>
      </xdr:nvCxnSpPr>
      <xdr:spPr>
        <a:xfrm>
          <a:off x="13512800" y="10696067"/>
          <a:ext cx="889000" cy="97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158591</xdr:rowOff>
    </xdr:from>
    <xdr:to>
      <xdr:col>21</xdr:col>
      <xdr:colOff>50800</xdr:colOff>
      <xdr:row>61</xdr:row>
      <xdr:rowOff>88741</xdr:rowOff>
    </xdr:to>
    <xdr:sp macro="" textlink="">
      <xdr:nvSpPr>
        <xdr:cNvPr id="326" name="フローチャート : 判断 325"/>
        <xdr:cNvSpPr/>
      </xdr:nvSpPr>
      <xdr:spPr>
        <a:xfrm>
          <a:off x="14351000" y="1044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98918</xdr:rowOff>
    </xdr:from>
    <xdr:ext cx="762000" cy="259045"/>
    <xdr:sp macro="" textlink="">
      <xdr:nvSpPr>
        <xdr:cNvPr id="327" name="テキスト ボックス 326"/>
        <xdr:cNvSpPr txBox="1"/>
      </xdr:nvSpPr>
      <xdr:spPr>
        <a:xfrm>
          <a:off x="14020800" y="10214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150749</xdr:rowOff>
    </xdr:from>
    <xdr:to>
      <xdr:col>19</xdr:col>
      <xdr:colOff>533400</xdr:colOff>
      <xdr:row>61</xdr:row>
      <xdr:rowOff>80899</xdr:rowOff>
    </xdr:to>
    <xdr:sp macro="" textlink="">
      <xdr:nvSpPr>
        <xdr:cNvPr id="328" name="フローチャート : 判断 327"/>
        <xdr:cNvSpPr/>
      </xdr:nvSpPr>
      <xdr:spPr>
        <a:xfrm>
          <a:off x="13462000" y="1043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91076</xdr:rowOff>
    </xdr:from>
    <xdr:ext cx="762000" cy="259045"/>
    <xdr:sp macro="" textlink="">
      <xdr:nvSpPr>
        <xdr:cNvPr id="329" name="テキスト ボックス 328"/>
        <xdr:cNvSpPr txBox="1"/>
      </xdr:nvSpPr>
      <xdr:spPr>
        <a:xfrm>
          <a:off x="13131800" y="10206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63</xdr:row>
      <xdr:rowOff>62294</xdr:rowOff>
    </xdr:from>
    <xdr:to>
      <xdr:col>24</xdr:col>
      <xdr:colOff>609600</xdr:colOff>
      <xdr:row>63</xdr:row>
      <xdr:rowOff>163894</xdr:rowOff>
    </xdr:to>
    <xdr:sp macro="" textlink="">
      <xdr:nvSpPr>
        <xdr:cNvPr id="335" name="円/楕円 334"/>
        <xdr:cNvSpPr/>
      </xdr:nvSpPr>
      <xdr:spPr>
        <a:xfrm>
          <a:off x="16967200" y="10863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34371</xdr:rowOff>
    </xdr:from>
    <xdr:ext cx="762000" cy="259045"/>
    <xdr:sp macro="" textlink="">
      <xdr:nvSpPr>
        <xdr:cNvPr id="336" name="定員管理の状況該当値テキスト"/>
        <xdr:cNvSpPr txBox="1"/>
      </xdr:nvSpPr>
      <xdr:spPr>
        <a:xfrm>
          <a:off x="17106900" y="10835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156528</xdr:rowOff>
    </xdr:from>
    <xdr:to>
      <xdr:col>23</xdr:col>
      <xdr:colOff>457200</xdr:colOff>
      <xdr:row>63</xdr:row>
      <xdr:rowOff>86678</xdr:rowOff>
    </xdr:to>
    <xdr:sp macro="" textlink="">
      <xdr:nvSpPr>
        <xdr:cNvPr id="337" name="円/楕円 336"/>
        <xdr:cNvSpPr/>
      </xdr:nvSpPr>
      <xdr:spPr>
        <a:xfrm>
          <a:off x="16129000" y="1078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71455</xdr:rowOff>
    </xdr:from>
    <xdr:ext cx="736600" cy="259045"/>
    <xdr:sp macro="" textlink="">
      <xdr:nvSpPr>
        <xdr:cNvPr id="338" name="テキスト ボックス 337"/>
        <xdr:cNvSpPr txBox="1"/>
      </xdr:nvSpPr>
      <xdr:spPr>
        <a:xfrm>
          <a:off x="15798800" y="10872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20.70</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167386</xdr:rowOff>
    </xdr:from>
    <xdr:to>
      <xdr:col>22</xdr:col>
      <xdr:colOff>254000</xdr:colOff>
      <xdr:row>63</xdr:row>
      <xdr:rowOff>97536</xdr:rowOff>
    </xdr:to>
    <xdr:sp macro="" textlink="">
      <xdr:nvSpPr>
        <xdr:cNvPr id="339" name="円/楕円 338"/>
        <xdr:cNvSpPr/>
      </xdr:nvSpPr>
      <xdr:spPr>
        <a:xfrm>
          <a:off x="15240000" y="1079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82313</xdr:rowOff>
    </xdr:from>
    <xdr:ext cx="762000" cy="259045"/>
    <xdr:sp macro="" textlink="">
      <xdr:nvSpPr>
        <xdr:cNvPr id="340" name="テキスト ボックス 339"/>
        <xdr:cNvSpPr txBox="1"/>
      </xdr:nvSpPr>
      <xdr:spPr>
        <a:xfrm>
          <a:off x="14909800" y="10883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112490</xdr:rowOff>
    </xdr:from>
    <xdr:to>
      <xdr:col>21</xdr:col>
      <xdr:colOff>50800</xdr:colOff>
      <xdr:row>63</xdr:row>
      <xdr:rowOff>42640</xdr:rowOff>
    </xdr:to>
    <xdr:sp macro="" textlink="">
      <xdr:nvSpPr>
        <xdr:cNvPr id="341" name="円/楕円 340"/>
        <xdr:cNvSpPr/>
      </xdr:nvSpPr>
      <xdr:spPr>
        <a:xfrm>
          <a:off x="14351000" y="1074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27417</xdr:rowOff>
    </xdr:from>
    <xdr:ext cx="762000" cy="259045"/>
    <xdr:sp macro="" textlink="">
      <xdr:nvSpPr>
        <xdr:cNvPr id="342" name="テキスト ボックス 341"/>
        <xdr:cNvSpPr txBox="1"/>
      </xdr:nvSpPr>
      <xdr:spPr>
        <a:xfrm>
          <a:off x="14020800" y="10828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19.97</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15367</xdr:rowOff>
    </xdr:from>
    <xdr:to>
      <xdr:col>19</xdr:col>
      <xdr:colOff>533400</xdr:colOff>
      <xdr:row>62</xdr:row>
      <xdr:rowOff>116967</xdr:rowOff>
    </xdr:to>
    <xdr:sp macro="" textlink="">
      <xdr:nvSpPr>
        <xdr:cNvPr id="343" name="円/楕円 342"/>
        <xdr:cNvSpPr/>
      </xdr:nvSpPr>
      <xdr:spPr>
        <a:xfrm>
          <a:off x="13462000" y="10645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101744</xdr:rowOff>
    </xdr:from>
    <xdr:ext cx="762000" cy="259045"/>
    <xdr:sp macro="" textlink="">
      <xdr:nvSpPr>
        <xdr:cNvPr id="344" name="テキスト ボックス 343"/>
        <xdr:cNvSpPr txBox="1"/>
      </xdr:nvSpPr>
      <xdr:spPr>
        <a:xfrm>
          <a:off x="13131800" y="10731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下水道事業の区域拡大などの実施により発行した記載の影響から過去は高水準の時期もあったが、平成１４年度以降建設事業債を３億円に制御していたこと、借り換えや繰上償還などの実施により年々改善している。</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1778</xdr:rowOff>
    </xdr:from>
    <xdr:to>
      <xdr:col>24</xdr:col>
      <xdr:colOff>558800</xdr:colOff>
      <xdr:row>45</xdr:row>
      <xdr:rowOff>99822</xdr:rowOff>
    </xdr:to>
    <xdr:cxnSp macro="">
      <xdr:nvCxnSpPr>
        <xdr:cNvPr id="370" name="直線コネクタ 369"/>
        <xdr:cNvCxnSpPr/>
      </xdr:nvCxnSpPr>
      <xdr:spPr>
        <a:xfrm flipV="1">
          <a:off x="17018000" y="6516878"/>
          <a:ext cx="0" cy="12981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71899</xdr:rowOff>
    </xdr:from>
    <xdr:ext cx="762000" cy="259045"/>
    <xdr:sp macro="" textlink="">
      <xdr:nvSpPr>
        <xdr:cNvPr id="371" name="公債費負担の状況最小値テキスト"/>
        <xdr:cNvSpPr txBox="1"/>
      </xdr:nvSpPr>
      <xdr:spPr>
        <a:xfrm>
          <a:off x="17106900" y="778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22.2</a:t>
          </a:r>
          <a:endParaRPr kumimoji="1" lang="ja-JP" altLang="en-US" sz="1000" b="1">
            <a:latin typeface="ＭＳ Ｐゴシック"/>
          </a:endParaRPr>
        </a:p>
      </xdr:txBody>
    </xdr:sp>
    <xdr:clientData/>
  </xdr:oneCellAnchor>
  <xdr:twoCellAnchor>
    <xdr:from>
      <xdr:col>24</xdr:col>
      <xdr:colOff>469900</xdr:colOff>
      <xdr:row>45</xdr:row>
      <xdr:rowOff>99822</xdr:rowOff>
    </xdr:from>
    <xdr:to>
      <xdr:col>24</xdr:col>
      <xdr:colOff>647700</xdr:colOff>
      <xdr:row>45</xdr:row>
      <xdr:rowOff>99822</xdr:rowOff>
    </xdr:to>
    <xdr:cxnSp macro="">
      <xdr:nvCxnSpPr>
        <xdr:cNvPr id="372" name="直線コネクタ 371"/>
        <xdr:cNvCxnSpPr/>
      </xdr:nvCxnSpPr>
      <xdr:spPr>
        <a:xfrm>
          <a:off x="16929100" y="781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88155</xdr:rowOff>
    </xdr:from>
    <xdr:ext cx="762000" cy="259045"/>
    <xdr:sp macro="" textlink="">
      <xdr:nvSpPr>
        <xdr:cNvPr id="373" name="公債費負担の状況最大値テキスト"/>
        <xdr:cNvSpPr txBox="1"/>
      </xdr:nvSpPr>
      <xdr:spPr>
        <a:xfrm>
          <a:off x="17106900" y="6260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24</xdr:col>
      <xdr:colOff>469900</xdr:colOff>
      <xdr:row>38</xdr:row>
      <xdr:rowOff>1778</xdr:rowOff>
    </xdr:from>
    <xdr:to>
      <xdr:col>24</xdr:col>
      <xdr:colOff>647700</xdr:colOff>
      <xdr:row>38</xdr:row>
      <xdr:rowOff>1778</xdr:rowOff>
    </xdr:to>
    <xdr:cxnSp macro="">
      <xdr:nvCxnSpPr>
        <xdr:cNvPr id="374" name="直線コネクタ 373"/>
        <xdr:cNvCxnSpPr/>
      </xdr:nvCxnSpPr>
      <xdr:spPr>
        <a:xfrm>
          <a:off x="16929100" y="6516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81026</xdr:rowOff>
    </xdr:from>
    <xdr:to>
      <xdr:col>24</xdr:col>
      <xdr:colOff>558800</xdr:colOff>
      <xdr:row>41</xdr:row>
      <xdr:rowOff>114808</xdr:rowOff>
    </xdr:to>
    <xdr:cxnSp macro="">
      <xdr:nvCxnSpPr>
        <xdr:cNvPr id="375" name="直線コネクタ 374"/>
        <xdr:cNvCxnSpPr/>
      </xdr:nvCxnSpPr>
      <xdr:spPr>
        <a:xfrm flipV="1">
          <a:off x="16179800" y="7110476"/>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45737</xdr:rowOff>
    </xdr:from>
    <xdr:ext cx="762000" cy="259045"/>
    <xdr:sp macro="" textlink="">
      <xdr:nvSpPr>
        <xdr:cNvPr id="376" name="公債費負担の状況平均値テキスト"/>
        <xdr:cNvSpPr txBox="1"/>
      </xdr:nvSpPr>
      <xdr:spPr>
        <a:xfrm>
          <a:off x="17106900" y="7075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73660</xdr:rowOff>
    </xdr:from>
    <xdr:to>
      <xdr:col>24</xdr:col>
      <xdr:colOff>609600</xdr:colOff>
      <xdr:row>42</xdr:row>
      <xdr:rowOff>3810</xdr:rowOff>
    </xdr:to>
    <xdr:sp macro="" textlink="">
      <xdr:nvSpPr>
        <xdr:cNvPr id="377" name="フローチャート : 判断 376"/>
        <xdr:cNvSpPr/>
      </xdr:nvSpPr>
      <xdr:spPr>
        <a:xfrm>
          <a:off x="169672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114808</xdr:rowOff>
    </xdr:from>
    <xdr:to>
      <xdr:col>23</xdr:col>
      <xdr:colOff>406400</xdr:colOff>
      <xdr:row>42</xdr:row>
      <xdr:rowOff>1270</xdr:rowOff>
    </xdr:to>
    <xdr:cxnSp macro="">
      <xdr:nvCxnSpPr>
        <xdr:cNvPr id="378" name="直線コネクタ 377"/>
        <xdr:cNvCxnSpPr/>
      </xdr:nvCxnSpPr>
      <xdr:spPr>
        <a:xfrm flipV="1">
          <a:off x="15290800" y="7144258"/>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78486</xdr:rowOff>
    </xdr:from>
    <xdr:to>
      <xdr:col>23</xdr:col>
      <xdr:colOff>457200</xdr:colOff>
      <xdr:row>42</xdr:row>
      <xdr:rowOff>8636</xdr:rowOff>
    </xdr:to>
    <xdr:sp macro="" textlink="">
      <xdr:nvSpPr>
        <xdr:cNvPr id="379" name="フローチャート : 判断 378"/>
        <xdr:cNvSpPr/>
      </xdr:nvSpPr>
      <xdr:spPr>
        <a:xfrm>
          <a:off x="16129000" y="710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164863</xdr:rowOff>
    </xdr:from>
    <xdr:ext cx="736600" cy="259045"/>
    <xdr:sp macro="" textlink="">
      <xdr:nvSpPr>
        <xdr:cNvPr id="380" name="テキスト ボックス 379"/>
        <xdr:cNvSpPr txBox="1"/>
      </xdr:nvSpPr>
      <xdr:spPr>
        <a:xfrm>
          <a:off x="15798800" y="71943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1270</xdr:rowOff>
    </xdr:from>
    <xdr:to>
      <xdr:col>22</xdr:col>
      <xdr:colOff>203200</xdr:colOff>
      <xdr:row>42</xdr:row>
      <xdr:rowOff>68834</xdr:rowOff>
    </xdr:to>
    <xdr:cxnSp macro="">
      <xdr:nvCxnSpPr>
        <xdr:cNvPr id="381" name="直線コネクタ 380"/>
        <xdr:cNvCxnSpPr/>
      </xdr:nvCxnSpPr>
      <xdr:spPr>
        <a:xfrm flipV="1">
          <a:off x="14401800" y="720217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102616</xdr:rowOff>
    </xdr:from>
    <xdr:to>
      <xdr:col>22</xdr:col>
      <xdr:colOff>254000</xdr:colOff>
      <xdr:row>42</xdr:row>
      <xdr:rowOff>32766</xdr:rowOff>
    </xdr:to>
    <xdr:sp macro="" textlink="">
      <xdr:nvSpPr>
        <xdr:cNvPr id="382" name="フローチャート : 判断 381"/>
        <xdr:cNvSpPr/>
      </xdr:nvSpPr>
      <xdr:spPr>
        <a:xfrm>
          <a:off x="152400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42943</xdr:rowOff>
    </xdr:from>
    <xdr:ext cx="762000" cy="259045"/>
    <xdr:sp macro="" textlink="">
      <xdr:nvSpPr>
        <xdr:cNvPr id="383" name="テキスト ボックス 382"/>
        <xdr:cNvSpPr txBox="1"/>
      </xdr:nvSpPr>
      <xdr:spPr>
        <a:xfrm>
          <a:off x="14909800" y="6900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68834</xdr:rowOff>
    </xdr:from>
    <xdr:to>
      <xdr:col>21</xdr:col>
      <xdr:colOff>0</xdr:colOff>
      <xdr:row>42</xdr:row>
      <xdr:rowOff>73660</xdr:rowOff>
    </xdr:to>
    <xdr:cxnSp macro="">
      <xdr:nvCxnSpPr>
        <xdr:cNvPr id="384" name="直線コネクタ 383"/>
        <xdr:cNvCxnSpPr/>
      </xdr:nvCxnSpPr>
      <xdr:spPr>
        <a:xfrm flipV="1">
          <a:off x="13512800" y="726973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136398</xdr:rowOff>
    </xdr:from>
    <xdr:to>
      <xdr:col>21</xdr:col>
      <xdr:colOff>50800</xdr:colOff>
      <xdr:row>42</xdr:row>
      <xdr:rowOff>66548</xdr:rowOff>
    </xdr:to>
    <xdr:sp macro="" textlink="">
      <xdr:nvSpPr>
        <xdr:cNvPr id="385" name="フローチャート : 判断 384"/>
        <xdr:cNvSpPr/>
      </xdr:nvSpPr>
      <xdr:spPr>
        <a:xfrm>
          <a:off x="14351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76725</xdr:rowOff>
    </xdr:from>
    <xdr:ext cx="762000" cy="259045"/>
    <xdr:sp macro="" textlink="">
      <xdr:nvSpPr>
        <xdr:cNvPr id="386" name="テキスト ボックス 385"/>
        <xdr:cNvSpPr txBox="1"/>
      </xdr:nvSpPr>
      <xdr:spPr>
        <a:xfrm>
          <a:off x="14020800" y="693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13208</xdr:rowOff>
    </xdr:from>
    <xdr:to>
      <xdr:col>19</xdr:col>
      <xdr:colOff>533400</xdr:colOff>
      <xdr:row>42</xdr:row>
      <xdr:rowOff>114808</xdr:rowOff>
    </xdr:to>
    <xdr:sp macro="" textlink="">
      <xdr:nvSpPr>
        <xdr:cNvPr id="387" name="フローチャート : 判断 386"/>
        <xdr:cNvSpPr/>
      </xdr:nvSpPr>
      <xdr:spPr>
        <a:xfrm>
          <a:off x="13462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124985</xdr:rowOff>
    </xdr:from>
    <xdr:ext cx="762000" cy="259045"/>
    <xdr:sp macro="" textlink="">
      <xdr:nvSpPr>
        <xdr:cNvPr id="388" name="テキスト ボックス 387"/>
        <xdr:cNvSpPr txBox="1"/>
      </xdr:nvSpPr>
      <xdr:spPr>
        <a:xfrm>
          <a:off x="13131800" y="698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41</xdr:row>
      <xdr:rowOff>30226</xdr:rowOff>
    </xdr:from>
    <xdr:to>
      <xdr:col>24</xdr:col>
      <xdr:colOff>609600</xdr:colOff>
      <xdr:row>41</xdr:row>
      <xdr:rowOff>131826</xdr:rowOff>
    </xdr:to>
    <xdr:sp macro="" textlink="">
      <xdr:nvSpPr>
        <xdr:cNvPr id="394" name="円/楕円 393"/>
        <xdr:cNvSpPr/>
      </xdr:nvSpPr>
      <xdr:spPr>
        <a:xfrm>
          <a:off x="16967200" y="705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46753</xdr:rowOff>
    </xdr:from>
    <xdr:ext cx="762000" cy="259045"/>
    <xdr:sp macro="" textlink="">
      <xdr:nvSpPr>
        <xdr:cNvPr id="395" name="公債費負担の状況該当値テキスト"/>
        <xdr:cNvSpPr txBox="1"/>
      </xdr:nvSpPr>
      <xdr:spPr>
        <a:xfrm>
          <a:off x="17106900" y="690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64008</xdr:rowOff>
    </xdr:from>
    <xdr:to>
      <xdr:col>23</xdr:col>
      <xdr:colOff>457200</xdr:colOff>
      <xdr:row>41</xdr:row>
      <xdr:rowOff>165608</xdr:rowOff>
    </xdr:to>
    <xdr:sp macro="" textlink="">
      <xdr:nvSpPr>
        <xdr:cNvPr id="396" name="円/楕円 395"/>
        <xdr:cNvSpPr/>
      </xdr:nvSpPr>
      <xdr:spPr>
        <a:xfrm>
          <a:off x="16129000" y="709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4335</xdr:rowOff>
    </xdr:from>
    <xdr:ext cx="736600" cy="259045"/>
    <xdr:sp macro="" textlink="">
      <xdr:nvSpPr>
        <xdr:cNvPr id="397" name="テキスト ボックス 396"/>
        <xdr:cNvSpPr txBox="1"/>
      </xdr:nvSpPr>
      <xdr:spPr>
        <a:xfrm>
          <a:off x="15798800" y="68623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121920</xdr:rowOff>
    </xdr:from>
    <xdr:to>
      <xdr:col>22</xdr:col>
      <xdr:colOff>254000</xdr:colOff>
      <xdr:row>42</xdr:row>
      <xdr:rowOff>52070</xdr:rowOff>
    </xdr:to>
    <xdr:sp macro="" textlink="">
      <xdr:nvSpPr>
        <xdr:cNvPr id="398" name="円/楕円 397"/>
        <xdr:cNvSpPr/>
      </xdr:nvSpPr>
      <xdr:spPr>
        <a:xfrm>
          <a:off x="15240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36847</xdr:rowOff>
    </xdr:from>
    <xdr:ext cx="762000" cy="259045"/>
    <xdr:sp macro="" textlink="">
      <xdr:nvSpPr>
        <xdr:cNvPr id="399" name="テキスト ボックス 398"/>
        <xdr:cNvSpPr txBox="1"/>
      </xdr:nvSpPr>
      <xdr:spPr>
        <a:xfrm>
          <a:off x="14909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18034</xdr:rowOff>
    </xdr:from>
    <xdr:to>
      <xdr:col>21</xdr:col>
      <xdr:colOff>50800</xdr:colOff>
      <xdr:row>42</xdr:row>
      <xdr:rowOff>119634</xdr:rowOff>
    </xdr:to>
    <xdr:sp macro="" textlink="">
      <xdr:nvSpPr>
        <xdr:cNvPr id="400" name="円/楕円 399"/>
        <xdr:cNvSpPr/>
      </xdr:nvSpPr>
      <xdr:spPr>
        <a:xfrm>
          <a:off x="14351000" y="721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104411</xdr:rowOff>
    </xdr:from>
    <xdr:ext cx="762000" cy="259045"/>
    <xdr:sp macro="" textlink="">
      <xdr:nvSpPr>
        <xdr:cNvPr id="401" name="テキスト ボックス 400"/>
        <xdr:cNvSpPr txBox="1"/>
      </xdr:nvSpPr>
      <xdr:spPr>
        <a:xfrm>
          <a:off x="14020800" y="730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402" name="円/楕円 401"/>
        <xdr:cNvSpPr/>
      </xdr:nvSpPr>
      <xdr:spPr>
        <a:xfrm>
          <a:off x="13462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109237</xdr:rowOff>
    </xdr:from>
    <xdr:ext cx="762000" cy="259045"/>
    <xdr:sp macro="" textlink="">
      <xdr:nvSpPr>
        <xdr:cNvPr id="403" name="テキスト ボックス 402"/>
        <xdr:cNvSpPr txBox="1"/>
      </xdr:nvSpPr>
      <xdr:spPr>
        <a:xfrm>
          <a:off x="13131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数年にわたる町債発行の抑制が功を奏し、現行の状況では将来の公債費負担より充当財源が上回る状況にある。今後も将来における財政の健全性の確保のため、継続した取組を行っていくものである。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153543</xdr:rowOff>
    </xdr:to>
    <xdr:cxnSp macro="">
      <xdr:nvCxnSpPr>
        <xdr:cNvPr id="432" name="直線コネクタ 431"/>
        <xdr:cNvCxnSpPr/>
      </xdr:nvCxnSpPr>
      <xdr:spPr>
        <a:xfrm flipV="1">
          <a:off x="17018000" y="2370667"/>
          <a:ext cx="0" cy="15547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125620</xdr:rowOff>
    </xdr:from>
    <xdr:ext cx="762000" cy="259045"/>
    <xdr:sp macro="" textlink="">
      <xdr:nvSpPr>
        <xdr:cNvPr id="433" name="将来負担の状況最小値テキスト"/>
        <xdr:cNvSpPr txBox="1"/>
      </xdr:nvSpPr>
      <xdr:spPr>
        <a:xfrm>
          <a:off x="17106900" y="389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193.3</a:t>
          </a:r>
          <a:endParaRPr kumimoji="1" lang="ja-JP" altLang="en-US" sz="1000" b="1">
            <a:latin typeface="ＭＳ Ｐゴシック"/>
          </a:endParaRPr>
        </a:p>
      </xdr:txBody>
    </xdr:sp>
    <xdr:clientData/>
  </xdr:oneCellAnchor>
  <xdr:twoCellAnchor>
    <xdr:from>
      <xdr:col>24</xdr:col>
      <xdr:colOff>469900</xdr:colOff>
      <xdr:row>22</xdr:row>
      <xdr:rowOff>153543</xdr:rowOff>
    </xdr:from>
    <xdr:to>
      <xdr:col>24</xdr:col>
      <xdr:colOff>647700</xdr:colOff>
      <xdr:row>22</xdr:row>
      <xdr:rowOff>153543</xdr:rowOff>
    </xdr:to>
    <xdr:cxnSp macro="">
      <xdr:nvCxnSpPr>
        <xdr:cNvPr id="434" name="直線コネクタ 433"/>
        <xdr:cNvCxnSpPr/>
      </xdr:nvCxnSpPr>
      <xdr:spPr>
        <a:xfrm>
          <a:off x="16929100" y="3925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5"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6" name="直線コネクタ 43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7"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8" name="フローチャート : 判断 437"/>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9" name="フローチャート : 判断 438"/>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0" name="テキスト ボックス 439"/>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1" name="フローチャート : 判断 440"/>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2" name="テキスト ボックス 441"/>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3" name="フローチャート : 判断 442"/>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4" name="テキスト ボックス 443"/>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136864</xdr:rowOff>
    </xdr:from>
    <xdr:to>
      <xdr:col>19</xdr:col>
      <xdr:colOff>533400</xdr:colOff>
      <xdr:row>14</xdr:row>
      <xdr:rowOff>67014</xdr:rowOff>
    </xdr:to>
    <xdr:sp macro="" textlink="">
      <xdr:nvSpPr>
        <xdr:cNvPr id="445" name="フローチャート : 判断 444"/>
        <xdr:cNvSpPr/>
      </xdr:nvSpPr>
      <xdr:spPr>
        <a:xfrm>
          <a:off x="13462000" y="2365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77191</xdr:rowOff>
    </xdr:from>
    <xdr:ext cx="762000" cy="259045"/>
    <xdr:sp macro="" textlink="">
      <xdr:nvSpPr>
        <xdr:cNvPr id="446" name="テキスト ボックス 445"/>
        <xdr:cNvSpPr txBox="1"/>
      </xdr:nvSpPr>
      <xdr:spPr>
        <a:xfrm>
          <a:off x="13131800" y="2134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5,368
5,329
624.68
8,111,165
7,870,186
225,822
3,874,454
7,318,145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a:t>
          </a:r>
          <a:r>
            <a:rPr kumimoji="1" lang="ja-JP" altLang="en-US" sz="1300">
              <a:latin typeface="ＭＳ Ｐゴシック"/>
            </a:rPr>
            <a:t>５年度より定年退職者の不補充等職員の削減等行ってきた結果、類似団体の平均を下回っている。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35</xdr:row>
      <xdr:rowOff>24130</xdr:rowOff>
    </xdr:from>
    <xdr:to>
      <xdr:col>7</xdr:col>
      <xdr:colOff>15875</xdr:colOff>
      <xdr:row>40</xdr:row>
      <xdr:rowOff>131572</xdr:rowOff>
    </xdr:to>
    <xdr:cxnSp macro="">
      <xdr:nvCxnSpPr>
        <xdr:cNvPr id="59" name="直線コネクタ 58"/>
        <xdr:cNvCxnSpPr/>
      </xdr:nvCxnSpPr>
      <xdr:spPr>
        <a:xfrm flipV="1">
          <a:off x="4826000" y="6024880"/>
          <a:ext cx="0" cy="9646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103649</xdr:rowOff>
    </xdr:from>
    <xdr:ext cx="762000" cy="259045"/>
    <xdr:sp macro="" textlink="">
      <xdr:nvSpPr>
        <xdr:cNvPr id="60" name="人件費最小値テキスト"/>
        <xdr:cNvSpPr txBox="1"/>
      </xdr:nvSpPr>
      <xdr:spPr>
        <a:xfrm>
          <a:off x="4914900" y="696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6</xdr:col>
      <xdr:colOff>612775</xdr:colOff>
      <xdr:row>40</xdr:row>
      <xdr:rowOff>131572</xdr:rowOff>
    </xdr:from>
    <xdr:to>
      <xdr:col>7</xdr:col>
      <xdr:colOff>104775</xdr:colOff>
      <xdr:row>40</xdr:row>
      <xdr:rowOff>131572</xdr:rowOff>
    </xdr:to>
    <xdr:cxnSp macro="">
      <xdr:nvCxnSpPr>
        <xdr:cNvPr id="61" name="直線コネクタ 60"/>
        <xdr:cNvCxnSpPr/>
      </xdr:nvCxnSpPr>
      <xdr:spPr>
        <a:xfrm>
          <a:off x="4737100" y="6989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110507</xdr:rowOff>
    </xdr:from>
    <xdr:ext cx="762000" cy="259045"/>
    <xdr:sp macro="" textlink="">
      <xdr:nvSpPr>
        <xdr:cNvPr id="62" name="人件費最大値テキスト"/>
        <xdr:cNvSpPr txBox="1"/>
      </xdr:nvSpPr>
      <xdr:spPr>
        <a:xfrm>
          <a:off x="4914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a:t>
          </a:r>
          <a:endParaRPr kumimoji="1" lang="ja-JP" altLang="en-US" sz="1000" b="1">
            <a:latin typeface="ＭＳ Ｐゴシック"/>
          </a:endParaRPr>
        </a:p>
      </xdr:txBody>
    </xdr:sp>
    <xdr:clientData/>
  </xdr:oneCellAnchor>
  <xdr:twoCellAnchor>
    <xdr:from>
      <xdr:col>6</xdr:col>
      <xdr:colOff>612775</xdr:colOff>
      <xdr:row>35</xdr:row>
      <xdr:rowOff>24130</xdr:rowOff>
    </xdr:from>
    <xdr:to>
      <xdr:col>7</xdr:col>
      <xdr:colOff>104775</xdr:colOff>
      <xdr:row>35</xdr:row>
      <xdr:rowOff>24130</xdr:rowOff>
    </xdr:to>
    <xdr:cxnSp macro="">
      <xdr:nvCxnSpPr>
        <xdr:cNvPr id="63" name="直線コネクタ 62"/>
        <xdr:cNvCxnSpPr/>
      </xdr:nvCxnSpPr>
      <xdr:spPr>
        <a:xfrm>
          <a:off x="4737100" y="602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62992</xdr:rowOff>
    </xdr:from>
    <xdr:to>
      <xdr:col>7</xdr:col>
      <xdr:colOff>15875</xdr:colOff>
      <xdr:row>36</xdr:row>
      <xdr:rowOff>90424</xdr:rowOff>
    </xdr:to>
    <xdr:cxnSp macro="">
      <xdr:nvCxnSpPr>
        <xdr:cNvPr id="64" name="直線コネクタ 63"/>
        <xdr:cNvCxnSpPr/>
      </xdr:nvCxnSpPr>
      <xdr:spPr>
        <a:xfrm flipV="1">
          <a:off x="3987800" y="623519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66565</xdr:rowOff>
    </xdr:from>
    <xdr:ext cx="762000" cy="259045"/>
    <xdr:sp macro="" textlink="">
      <xdr:nvSpPr>
        <xdr:cNvPr id="65" name="人件費平均値テキスト"/>
        <xdr:cNvSpPr txBox="1"/>
      </xdr:nvSpPr>
      <xdr:spPr>
        <a:xfrm>
          <a:off x="4914900" y="6238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94488</xdr:rowOff>
    </xdr:from>
    <xdr:to>
      <xdr:col>7</xdr:col>
      <xdr:colOff>66675</xdr:colOff>
      <xdr:row>37</xdr:row>
      <xdr:rowOff>24638</xdr:rowOff>
    </xdr:to>
    <xdr:sp macro="" textlink="">
      <xdr:nvSpPr>
        <xdr:cNvPr id="66" name="フローチャート : 判断 65"/>
        <xdr:cNvSpPr/>
      </xdr:nvSpPr>
      <xdr:spPr>
        <a:xfrm>
          <a:off x="47752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90424</xdr:rowOff>
    </xdr:from>
    <xdr:to>
      <xdr:col>5</xdr:col>
      <xdr:colOff>549275</xdr:colOff>
      <xdr:row>36</xdr:row>
      <xdr:rowOff>94996</xdr:rowOff>
    </xdr:to>
    <xdr:cxnSp macro="">
      <xdr:nvCxnSpPr>
        <xdr:cNvPr id="67" name="直線コネクタ 66"/>
        <xdr:cNvCxnSpPr/>
      </xdr:nvCxnSpPr>
      <xdr:spPr>
        <a:xfrm flipV="1">
          <a:off x="3098800" y="62626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80772</xdr:rowOff>
    </xdr:from>
    <xdr:to>
      <xdr:col>5</xdr:col>
      <xdr:colOff>600075</xdr:colOff>
      <xdr:row>37</xdr:row>
      <xdr:rowOff>10922</xdr:rowOff>
    </xdr:to>
    <xdr:sp macro="" textlink="">
      <xdr:nvSpPr>
        <xdr:cNvPr id="68" name="フローチャート : 判断 67"/>
        <xdr:cNvSpPr/>
      </xdr:nvSpPr>
      <xdr:spPr>
        <a:xfrm>
          <a:off x="3937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167149</xdr:rowOff>
    </xdr:from>
    <xdr:ext cx="736600" cy="259045"/>
    <xdr:sp macro="" textlink="">
      <xdr:nvSpPr>
        <xdr:cNvPr id="69" name="テキスト ボックス 68"/>
        <xdr:cNvSpPr txBox="1"/>
      </xdr:nvSpPr>
      <xdr:spPr>
        <a:xfrm>
          <a:off x="3606800" y="6339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120142</xdr:rowOff>
    </xdr:from>
    <xdr:to>
      <xdr:col>4</xdr:col>
      <xdr:colOff>346075</xdr:colOff>
      <xdr:row>36</xdr:row>
      <xdr:rowOff>94996</xdr:rowOff>
    </xdr:to>
    <xdr:cxnSp macro="">
      <xdr:nvCxnSpPr>
        <xdr:cNvPr id="70" name="直線コネクタ 69"/>
        <xdr:cNvCxnSpPr/>
      </xdr:nvCxnSpPr>
      <xdr:spPr>
        <a:xfrm>
          <a:off x="2209800" y="612089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126492</xdr:rowOff>
    </xdr:from>
    <xdr:to>
      <xdr:col>4</xdr:col>
      <xdr:colOff>396875</xdr:colOff>
      <xdr:row>37</xdr:row>
      <xdr:rowOff>56642</xdr:rowOff>
    </xdr:to>
    <xdr:sp macro="" textlink="">
      <xdr:nvSpPr>
        <xdr:cNvPr id="71" name="フローチャート : 判断 70"/>
        <xdr:cNvSpPr/>
      </xdr:nvSpPr>
      <xdr:spPr>
        <a:xfrm>
          <a:off x="3048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41419</xdr:rowOff>
    </xdr:from>
    <xdr:ext cx="762000" cy="259045"/>
    <xdr:sp macro="" textlink="">
      <xdr:nvSpPr>
        <xdr:cNvPr id="72" name="テキスト ボックス 71"/>
        <xdr:cNvSpPr txBox="1"/>
      </xdr:nvSpPr>
      <xdr:spPr>
        <a:xfrm>
          <a:off x="2717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120142</xdr:rowOff>
    </xdr:from>
    <xdr:to>
      <xdr:col>3</xdr:col>
      <xdr:colOff>142875</xdr:colOff>
      <xdr:row>35</xdr:row>
      <xdr:rowOff>170434</xdr:rowOff>
    </xdr:to>
    <xdr:cxnSp macro="">
      <xdr:nvCxnSpPr>
        <xdr:cNvPr id="73" name="直線コネクタ 72"/>
        <xdr:cNvCxnSpPr/>
      </xdr:nvCxnSpPr>
      <xdr:spPr>
        <a:xfrm flipV="1">
          <a:off x="1320800" y="612089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89916</xdr:rowOff>
    </xdr:from>
    <xdr:to>
      <xdr:col>3</xdr:col>
      <xdr:colOff>193675</xdr:colOff>
      <xdr:row>37</xdr:row>
      <xdr:rowOff>20066</xdr:rowOff>
    </xdr:to>
    <xdr:sp macro="" textlink="">
      <xdr:nvSpPr>
        <xdr:cNvPr id="74" name="フローチャート : 判断 73"/>
        <xdr:cNvSpPr/>
      </xdr:nvSpPr>
      <xdr:spPr>
        <a:xfrm>
          <a:off x="2159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4843</xdr:rowOff>
    </xdr:from>
    <xdr:ext cx="762000" cy="259045"/>
    <xdr:sp macro="" textlink="">
      <xdr:nvSpPr>
        <xdr:cNvPr id="75" name="テキスト ボックス 74"/>
        <xdr:cNvSpPr txBox="1"/>
      </xdr:nvSpPr>
      <xdr:spPr>
        <a:xfrm>
          <a:off x="1828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103632</xdr:rowOff>
    </xdr:from>
    <xdr:to>
      <xdr:col>1</xdr:col>
      <xdr:colOff>676275</xdr:colOff>
      <xdr:row>37</xdr:row>
      <xdr:rowOff>33782</xdr:rowOff>
    </xdr:to>
    <xdr:sp macro="" textlink="">
      <xdr:nvSpPr>
        <xdr:cNvPr id="76" name="フローチャート : 判断 75"/>
        <xdr:cNvSpPr/>
      </xdr:nvSpPr>
      <xdr:spPr>
        <a:xfrm>
          <a:off x="1270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18559</xdr:rowOff>
    </xdr:from>
    <xdr:ext cx="762000" cy="259045"/>
    <xdr:sp macro="" textlink="">
      <xdr:nvSpPr>
        <xdr:cNvPr id="77" name="テキスト ボックス 76"/>
        <xdr:cNvSpPr txBox="1"/>
      </xdr:nvSpPr>
      <xdr:spPr>
        <a:xfrm>
          <a:off x="939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36</xdr:row>
      <xdr:rowOff>12192</xdr:rowOff>
    </xdr:from>
    <xdr:to>
      <xdr:col>7</xdr:col>
      <xdr:colOff>66675</xdr:colOff>
      <xdr:row>36</xdr:row>
      <xdr:rowOff>113792</xdr:rowOff>
    </xdr:to>
    <xdr:sp macro="" textlink="">
      <xdr:nvSpPr>
        <xdr:cNvPr id="83" name="円/楕円 82"/>
        <xdr:cNvSpPr/>
      </xdr:nvSpPr>
      <xdr:spPr>
        <a:xfrm>
          <a:off x="47752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28719</xdr:rowOff>
    </xdr:from>
    <xdr:ext cx="762000" cy="259045"/>
    <xdr:sp macro="" textlink="">
      <xdr:nvSpPr>
        <xdr:cNvPr id="84" name="人件費該当値テキスト"/>
        <xdr:cNvSpPr txBox="1"/>
      </xdr:nvSpPr>
      <xdr:spPr>
        <a:xfrm>
          <a:off x="4914900" y="602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39624</xdr:rowOff>
    </xdr:from>
    <xdr:to>
      <xdr:col>5</xdr:col>
      <xdr:colOff>600075</xdr:colOff>
      <xdr:row>36</xdr:row>
      <xdr:rowOff>141224</xdr:rowOff>
    </xdr:to>
    <xdr:sp macro="" textlink="">
      <xdr:nvSpPr>
        <xdr:cNvPr id="85" name="円/楕円 84"/>
        <xdr:cNvSpPr/>
      </xdr:nvSpPr>
      <xdr:spPr>
        <a:xfrm>
          <a:off x="3937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151401</xdr:rowOff>
    </xdr:from>
    <xdr:ext cx="736600" cy="259045"/>
    <xdr:sp macro="" textlink="">
      <xdr:nvSpPr>
        <xdr:cNvPr id="86" name="テキスト ボックス 85"/>
        <xdr:cNvSpPr txBox="1"/>
      </xdr:nvSpPr>
      <xdr:spPr>
        <a:xfrm>
          <a:off x="3606800" y="5980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44196</xdr:rowOff>
    </xdr:from>
    <xdr:to>
      <xdr:col>4</xdr:col>
      <xdr:colOff>396875</xdr:colOff>
      <xdr:row>36</xdr:row>
      <xdr:rowOff>145796</xdr:rowOff>
    </xdr:to>
    <xdr:sp macro="" textlink="">
      <xdr:nvSpPr>
        <xdr:cNvPr id="87" name="円/楕円 86"/>
        <xdr:cNvSpPr/>
      </xdr:nvSpPr>
      <xdr:spPr>
        <a:xfrm>
          <a:off x="3048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155973</xdr:rowOff>
    </xdr:from>
    <xdr:ext cx="762000" cy="259045"/>
    <xdr:sp macro="" textlink="">
      <xdr:nvSpPr>
        <xdr:cNvPr id="88" name="テキスト ボックス 87"/>
        <xdr:cNvSpPr txBox="1"/>
      </xdr:nvSpPr>
      <xdr:spPr>
        <a:xfrm>
          <a:off x="2717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69342</xdr:rowOff>
    </xdr:from>
    <xdr:to>
      <xdr:col>3</xdr:col>
      <xdr:colOff>193675</xdr:colOff>
      <xdr:row>35</xdr:row>
      <xdr:rowOff>170942</xdr:rowOff>
    </xdr:to>
    <xdr:sp macro="" textlink="">
      <xdr:nvSpPr>
        <xdr:cNvPr id="89" name="円/楕円 88"/>
        <xdr:cNvSpPr/>
      </xdr:nvSpPr>
      <xdr:spPr>
        <a:xfrm>
          <a:off x="2159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9669</xdr:rowOff>
    </xdr:from>
    <xdr:ext cx="762000" cy="259045"/>
    <xdr:sp macro="" textlink="">
      <xdr:nvSpPr>
        <xdr:cNvPr id="90" name="テキスト ボックス 89"/>
        <xdr:cNvSpPr txBox="1"/>
      </xdr:nvSpPr>
      <xdr:spPr>
        <a:xfrm>
          <a:off x="1828800" y="583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119634</xdr:rowOff>
    </xdr:from>
    <xdr:to>
      <xdr:col>1</xdr:col>
      <xdr:colOff>676275</xdr:colOff>
      <xdr:row>36</xdr:row>
      <xdr:rowOff>49784</xdr:rowOff>
    </xdr:to>
    <xdr:sp macro="" textlink="">
      <xdr:nvSpPr>
        <xdr:cNvPr id="91" name="円/楕円 90"/>
        <xdr:cNvSpPr/>
      </xdr:nvSpPr>
      <xdr:spPr>
        <a:xfrm>
          <a:off x="1270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59961</xdr:rowOff>
    </xdr:from>
    <xdr:ext cx="762000" cy="259045"/>
    <xdr:sp macro="" textlink="">
      <xdr:nvSpPr>
        <xdr:cNvPr id="92" name="テキスト ボックス 91"/>
        <xdr:cNvSpPr txBox="1"/>
      </xdr:nvSpPr>
      <xdr:spPr>
        <a:xfrm>
          <a:off x="939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経常経費における管理費等の経費抑制に努めていることから類似団体平均を下回っている。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130810</xdr:rowOff>
    </xdr:from>
    <xdr:to>
      <xdr:col>24</xdr:col>
      <xdr:colOff>31750</xdr:colOff>
      <xdr:row>22</xdr:row>
      <xdr:rowOff>66040</xdr:rowOff>
    </xdr:to>
    <xdr:cxnSp macro="">
      <xdr:nvCxnSpPr>
        <xdr:cNvPr id="120" name="直線コネクタ 119"/>
        <xdr:cNvCxnSpPr/>
      </xdr:nvCxnSpPr>
      <xdr:spPr>
        <a:xfrm flipV="1">
          <a:off x="16510000" y="2359660"/>
          <a:ext cx="0" cy="14782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38117</xdr:rowOff>
    </xdr:from>
    <xdr:ext cx="762000" cy="259045"/>
    <xdr:sp macro="" textlink="">
      <xdr:nvSpPr>
        <xdr:cNvPr id="121" name="物件費最小値テキスト"/>
        <xdr:cNvSpPr txBox="1"/>
      </xdr:nvSpPr>
      <xdr:spPr>
        <a:xfrm>
          <a:off x="16598900" y="381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22</xdr:row>
      <xdr:rowOff>66040</xdr:rowOff>
    </xdr:from>
    <xdr:to>
      <xdr:col>24</xdr:col>
      <xdr:colOff>120650</xdr:colOff>
      <xdr:row>22</xdr:row>
      <xdr:rowOff>66040</xdr:rowOff>
    </xdr:to>
    <xdr:cxnSp macro="">
      <xdr:nvCxnSpPr>
        <xdr:cNvPr id="122" name="直線コネクタ 121"/>
        <xdr:cNvCxnSpPr/>
      </xdr:nvCxnSpPr>
      <xdr:spPr>
        <a:xfrm>
          <a:off x="16421100" y="383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45737</xdr:rowOff>
    </xdr:from>
    <xdr:ext cx="762000" cy="259045"/>
    <xdr:sp macro="" textlink="">
      <xdr:nvSpPr>
        <xdr:cNvPr id="123" name="物件費最大値テキスト"/>
        <xdr:cNvSpPr txBox="1"/>
      </xdr:nvSpPr>
      <xdr:spPr>
        <a:xfrm>
          <a:off x="16598900" y="2103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130810</xdr:rowOff>
    </xdr:from>
    <xdr:to>
      <xdr:col>24</xdr:col>
      <xdr:colOff>120650</xdr:colOff>
      <xdr:row>13</xdr:row>
      <xdr:rowOff>130810</xdr:rowOff>
    </xdr:to>
    <xdr:cxnSp macro="">
      <xdr:nvCxnSpPr>
        <xdr:cNvPr id="124" name="直線コネクタ 123"/>
        <xdr:cNvCxnSpPr/>
      </xdr:nvCxnSpPr>
      <xdr:spPr>
        <a:xfrm>
          <a:off x="16421100" y="2359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69850</xdr:rowOff>
    </xdr:from>
    <xdr:to>
      <xdr:col>24</xdr:col>
      <xdr:colOff>31750</xdr:colOff>
      <xdr:row>15</xdr:row>
      <xdr:rowOff>130810</xdr:rowOff>
    </xdr:to>
    <xdr:cxnSp macro="">
      <xdr:nvCxnSpPr>
        <xdr:cNvPr id="125" name="直線コネクタ 124"/>
        <xdr:cNvCxnSpPr/>
      </xdr:nvCxnSpPr>
      <xdr:spPr>
        <a:xfrm flipV="1">
          <a:off x="15671800" y="26416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55897</xdr:rowOff>
    </xdr:from>
    <xdr:ext cx="762000" cy="259045"/>
    <xdr:sp macro="" textlink="">
      <xdr:nvSpPr>
        <xdr:cNvPr id="126" name="物件費平均値テキスト"/>
        <xdr:cNvSpPr txBox="1"/>
      </xdr:nvSpPr>
      <xdr:spPr>
        <a:xfrm>
          <a:off x="16598900" y="279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7" name="フローチャート : 判断 126"/>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107950</xdr:rowOff>
    </xdr:from>
    <xdr:to>
      <xdr:col>22</xdr:col>
      <xdr:colOff>565150</xdr:colOff>
      <xdr:row>15</xdr:row>
      <xdr:rowOff>130810</xdr:rowOff>
    </xdr:to>
    <xdr:cxnSp macro="">
      <xdr:nvCxnSpPr>
        <xdr:cNvPr id="128" name="直線コネクタ 127"/>
        <xdr:cNvCxnSpPr/>
      </xdr:nvCxnSpPr>
      <xdr:spPr>
        <a:xfrm>
          <a:off x="14782800" y="26797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9" name="フローチャート : 判断 128"/>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30" name="テキスト ボックス 129"/>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149860</xdr:rowOff>
    </xdr:from>
    <xdr:to>
      <xdr:col>21</xdr:col>
      <xdr:colOff>361950</xdr:colOff>
      <xdr:row>15</xdr:row>
      <xdr:rowOff>107950</xdr:rowOff>
    </xdr:to>
    <xdr:cxnSp macro="">
      <xdr:nvCxnSpPr>
        <xdr:cNvPr id="131" name="直線コネクタ 130"/>
        <xdr:cNvCxnSpPr/>
      </xdr:nvCxnSpPr>
      <xdr:spPr>
        <a:xfrm>
          <a:off x="13893800" y="255016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15240</xdr:rowOff>
    </xdr:from>
    <xdr:to>
      <xdr:col>21</xdr:col>
      <xdr:colOff>412750</xdr:colOff>
      <xdr:row>16</xdr:row>
      <xdr:rowOff>116840</xdr:rowOff>
    </xdr:to>
    <xdr:sp macro="" textlink="">
      <xdr:nvSpPr>
        <xdr:cNvPr id="132" name="フローチャート : 判断 131"/>
        <xdr:cNvSpPr/>
      </xdr:nvSpPr>
      <xdr:spPr>
        <a:xfrm>
          <a:off x="14732000" y="275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101617</xdr:rowOff>
    </xdr:from>
    <xdr:ext cx="762000" cy="259045"/>
    <xdr:sp macro="" textlink="">
      <xdr:nvSpPr>
        <xdr:cNvPr id="133" name="テキスト ボックス 132"/>
        <xdr:cNvSpPr txBox="1"/>
      </xdr:nvSpPr>
      <xdr:spPr>
        <a:xfrm>
          <a:off x="14401800" y="284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149860</xdr:rowOff>
    </xdr:from>
    <xdr:to>
      <xdr:col>20</xdr:col>
      <xdr:colOff>158750</xdr:colOff>
      <xdr:row>14</xdr:row>
      <xdr:rowOff>149860</xdr:rowOff>
    </xdr:to>
    <xdr:cxnSp macro="">
      <xdr:nvCxnSpPr>
        <xdr:cNvPr id="134" name="直線コネクタ 133"/>
        <xdr:cNvCxnSpPr/>
      </xdr:nvCxnSpPr>
      <xdr:spPr>
        <a:xfrm>
          <a:off x="13004800" y="25501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133350</xdr:rowOff>
    </xdr:from>
    <xdr:to>
      <xdr:col>20</xdr:col>
      <xdr:colOff>209550</xdr:colOff>
      <xdr:row>16</xdr:row>
      <xdr:rowOff>63500</xdr:rowOff>
    </xdr:to>
    <xdr:sp macro="" textlink="">
      <xdr:nvSpPr>
        <xdr:cNvPr id="135" name="フローチャート : 判断 134"/>
        <xdr:cNvSpPr/>
      </xdr:nvSpPr>
      <xdr:spPr>
        <a:xfrm>
          <a:off x="13843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48277</xdr:rowOff>
    </xdr:from>
    <xdr:ext cx="762000" cy="259045"/>
    <xdr:sp macro="" textlink="">
      <xdr:nvSpPr>
        <xdr:cNvPr id="136" name="テキスト ボックス 135"/>
        <xdr:cNvSpPr txBox="1"/>
      </xdr:nvSpPr>
      <xdr:spPr>
        <a:xfrm>
          <a:off x="13512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7" name="フローチャート : 判断 136"/>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10177</xdr:rowOff>
    </xdr:from>
    <xdr:ext cx="762000" cy="259045"/>
    <xdr:sp macro="" textlink="">
      <xdr:nvSpPr>
        <xdr:cNvPr id="138" name="テキスト ボックス 137"/>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4" name="円/楕円 143"/>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45"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80010</xdr:rowOff>
    </xdr:from>
    <xdr:to>
      <xdr:col>22</xdr:col>
      <xdr:colOff>615950</xdr:colOff>
      <xdr:row>16</xdr:row>
      <xdr:rowOff>10160</xdr:rowOff>
    </xdr:to>
    <xdr:sp macro="" textlink="">
      <xdr:nvSpPr>
        <xdr:cNvPr id="146" name="円/楕円 145"/>
        <xdr:cNvSpPr/>
      </xdr:nvSpPr>
      <xdr:spPr>
        <a:xfrm>
          <a:off x="156210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20337</xdr:rowOff>
    </xdr:from>
    <xdr:ext cx="736600" cy="259045"/>
    <xdr:sp macro="" textlink="">
      <xdr:nvSpPr>
        <xdr:cNvPr id="147" name="テキスト ボックス 146"/>
        <xdr:cNvSpPr txBox="1"/>
      </xdr:nvSpPr>
      <xdr:spPr>
        <a:xfrm>
          <a:off x="15290800" y="2420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57150</xdr:rowOff>
    </xdr:from>
    <xdr:to>
      <xdr:col>21</xdr:col>
      <xdr:colOff>412750</xdr:colOff>
      <xdr:row>15</xdr:row>
      <xdr:rowOff>158750</xdr:rowOff>
    </xdr:to>
    <xdr:sp macro="" textlink="">
      <xdr:nvSpPr>
        <xdr:cNvPr id="148" name="円/楕円 147"/>
        <xdr:cNvSpPr/>
      </xdr:nvSpPr>
      <xdr:spPr>
        <a:xfrm>
          <a:off x="14732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168927</xdr:rowOff>
    </xdr:from>
    <xdr:ext cx="762000" cy="259045"/>
    <xdr:sp macro="" textlink="">
      <xdr:nvSpPr>
        <xdr:cNvPr id="149" name="テキスト ボックス 148"/>
        <xdr:cNvSpPr txBox="1"/>
      </xdr:nvSpPr>
      <xdr:spPr>
        <a:xfrm>
          <a:off x="14401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99060</xdr:rowOff>
    </xdr:from>
    <xdr:to>
      <xdr:col>20</xdr:col>
      <xdr:colOff>209550</xdr:colOff>
      <xdr:row>15</xdr:row>
      <xdr:rowOff>29210</xdr:rowOff>
    </xdr:to>
    <xdr:sp macro="" textlink="">
      <xdr:nvSpPr>
        <xdr:cNvPr id="150" name="円/楕円 149"/>
        <xdr:cNvSpPr/>
      </xdr:nvSpPr>
      <xdr:spPr>
        <a:xfrm>
          <a:off x="13843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39387</xdr:rowOff>
    </xdr:from>
    <xdr:ext cx="762000" cy="259045"/>
    <xdr:sp macro="" textlink="">
      <xdr:nvSpPr>
        <xdr:cNvPr id="151" name="テキスト ボックス 150"/>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99060</xdr:rowOff>
    </xdr:from>
    <xdr:to>
      <xdr:col>19</xdr:col>
      <xdr:colOff>6350</xdr:colOff>
      <xdr:row>15</xdr:row>
      <xdr:rowOff>29210</xdr:rowOff>
    </xdr:to>
    <xdr:sp macro="" textlink="">
      <xdr:nvSpPr>
        <xdr:cNvPr id="152" name="円/楕円 151"/>
        <xdr:cNvSpPr/>
      </xdr:nvSpPr>
      <xdr:spPr>
        <a:xfrm>
          <a:off x="12954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39387</xdr:rowOff>
    </xdr:from>
    <xdr:ext cx="762000" cy="259045"/>
    <xdr:sp macro="" textlink="">
      <xdr:nvSpPr>
        <xdr:cNvPr id="153" name="テキスト ボックス 152"/>
        <xdr:cNvSpPr txBox="1"/>
      </xdr:nvSpPr>
      <xdr:spPr>
        <a:xfrm>
          <a:off x="12623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制度的には平均的なサービスを実施しているが、人口の減、障がい者サービス事業所が少ないことに起因している。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62</xdr:row>
      <xdr:rowOff>78015</xdr:rowOff>
    </xdr:to>
    <xdr:cxnSp macro="">
      <xdr:nvCxnSpPr>
        <xdr:cNvPr id="182" name="直線コネクタ 181"/>
        <xdr:cNvCxnSpPr/>
      </xdr:nvCxnSpPr>
      <xdr:spPr>
        <a:xfrm flipV="1">
          <a:off x="4826000" y="9156700"/>
          <a:ext cx="0" cy="1551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50092</xdr:rowOff>
    </xdr:from>
    <xdr:ext cx="762000" cy="259045"/>
    <xdr:sp macro="" textlink="">
      <xdr:nvSpPr>
        <xdr:cNvPr id="183" name="扶助費最小値テキスト"/>
        <xdr:cNvSpPr txBox="1"/>
      </xdr:nvSpPr>
      <xdr:spPr>
        <a:xfrm>
          <a:off x="4914900" y="1067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78015</xdr:rowOff>
    </xdr:from>
    <xdr:to>
      <xdr:col>7</xdr:col>
      <xdr:colOff>104775</xdr:colOff>
      <xdr:row>62</xdr:row>
      <xdr:rowOff>78015</xdr:rowOff>
    </xdr:to>
    <xdr:cxnSp macro="">
      <xdr:nvCxnSpPr>
        <xdr:cNvPr id="184" name="直線コネクタ 183"/>
        <xdr:cNvCxnSpPr/>
      </xdr:nvCxnSpPr>
      <xdr:spPr>
        <a:xfrm>
          <a:off x="4737100" y="1070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5"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6" name="直線コネクタ 185"/>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94343</xdr:rowOff>
    </xdr:from>
    <xdr:to>
      <xdr:col>7</xdr:col>
      <xdr:colOff>15875</xdr:colOff>
      <xdr:row>54</xdr:row>
      <xdr:rowOff>127000</xdr:rowOff>
    </xdr:to>
    <xdr:cxnSp macro="">
      <xdr:nvCxnSpPr>
        <xdr:cNvPr id="187" name="直線コネクタ 186"/>
        <xdr:cNvCxnSpPr/>
      </xdr:nvCxnSpPr>
      <xdr:spPr>
        <a:xfrm flipV="1">
          <a:off x="3987800" y="935264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8"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89" name="フローチャート : 判断 188"/>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127000</xdr:rowOff>
    </xdr:from>
    <xdr:to>
      <xdr:col>5</xdr:col>
      <xdr:colOff>549275</xdr:colOff>
      <xdr:row>54</xdr:row>
      <xdr:rowOff>143328</xdr:rowOff>
    </xdr:to>
    <xdr:cxnSp macro="">
      <xdr:nvCxnSpPr>
        <xdr:cNvPr id="190" name="直線コネクタ 189"/>
        <xdr:cNvCxnSpPr/>
      </xdr:nvCxnSpPr>
      <xdr:spPr>
        <a:xfrm flipV="1">
          <a:off x="3098800" y="93853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149678</xdr:rowOff>
    </xdr:from>
    <xdr:to>
      <xdr:col>5</xdr:col>
      <xdr:colOff>600075</xdr:colOff>
      <xdr:row>56</xdr:row>
      <xdr:rowOff>79828</xdr:rowOff>
    </xdr:to>
    <xdr:sp macro="" textlink="">
      <xdr:nvSpPr>
        <xdr:cNvPr id="191" name="フローチャート : 判断 190"/>
        <xdr:cNvSpPr/>
      </xdr:nvSpPr>
      <xdr:spPr>
        <a:xfrm>
          <a:off x="3937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64605</xdr:rowOff>
    </xdr:from>
    <xdr:ext cx="736600" cy="259045"/>
    <xdr:sp macro="" textlink="">
      <xdr:nvSpPr>
        <xdr:cNvPr id="192" name="テキスト ボックス 191"/>
        <xdr:cNvSpPr txBox="1"/>
      </xdr:nvSpPr>
      <xdr:spPr>
        <a:xfrm>
          <a:off x="3606800" y="9665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143328</xdr:rowOff>
    </xdr:from>
    <xdr:to>
      <xdr:col>4</xdr:col>
      <xdr:colOff>346075</xdr:colOff>
      <xdr:row>54</xdr:row>
      <xdr:rowOff>159657</xdr:rowOff>
    </xdr:to>
    <xdr:cxnSp macro="">
      <xdr:nvCxnSpPr>
        <xdr:cNvPr id="193" name="直線コネクタ 192"/>
        <xdr:cNvCxnSpPr/>
      </xdr:nvCxnSpPr>
      <xdr:spPr>
        <a:xfrm flipV="1">
          <a:off x="2209800" y="94016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117022</xdr:rowOff>
    </xdr:from>
    <xdr:to>
      <xdr:col>4</xdr:col>
      <xdr:colOff>396875</xdr:colOff>
      <xdr:row>56</xdr:row>
      <xdr:rowOff>47172</xdr:rowOff>
    </xdr:to>
    <xdr:sp macro="" textlink="">
      <xdr:nvSpPr>
        <xdr:cNvPr id="194" name="フローチャート : 判断 193"/>
        <xdr:cNvSpPr/>
      </xdr:nvSpPr>
      <xdr:spPr>
        <a:xfrm>
          <a:off x="30480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31949</xdr:rowOff>
    </xdr:from>
    <xdr:ext cx="762000" cy="259045"/>
    <xdr:sp macro="" textlink="">
      <xdr:nvSpPr>
        <xdr:cNvPr id="195" name="テキスト ボックス 194"/>
        <xdr:cNvSpPr txBox="1"/>
      </xdr:nvSpPr>
      <xdr:spPr>
        <a:xfrm>
          <a:off x="2717800" y="963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143328</xdr:rowOff>
    </xdr:from>
    <xdr:to>
      <xdr:col>3</xdr:col>
      <xdr:colOff>142875</xdr:colOff>
      <xdr:row>54</xdr:row>
      <xdr:rowOff>159657</xdr:rowOff>
    </xdr:to>
    <xdr:cxnSp macro="">
      <xdr:nvCxnSpPr>
        <xdr:cNvPr id="196" name="直線コネクタ 195"/>
        <xdr:cNvCxnSpPr/>
      </xdr:nvCxnSpPr>
      <xdr:spPr>
        <a:xfrm>
          <a:off x="1320800" y="94016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100693</xdr:rowOff>
    </xdr:from>
    <xdr:to>
      <xdr:col>3</xdr:col>
      <xdr:colOff>193675</xdr:colOff>
      <xdr:row>56</xdr:row>
      <xdr:rowOff>30843</xdr:rowOff>
    </xdr:to>
    <xdr:sp macro="" textlink="">
      <xdr:nvSpPr>
        <xdr:cNvPr id="197" name="フローチャート : 判断 196"/>
        <xdr:cNvSpPr/>
      </xdr:nvSpPr>
      <xdr:spPr>
        <a:xfrm>
          <a:off x="2159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15620</xdr:rowOff>
    </xdr:from>
    <xdr:ext cx="762000" cy="259045"/>
    <xdr:sp macro="" textlink="">
      <xdr:nvSpPr>
        <xdr:cNvPr id="198" name="テキスト ボックス 197"/>
        <xdr:cNvSpPr txBox="1"/>
      </xdr:nvSpPr>
      <xdr:spPr>
        <a:xfrm>
          <a:off x="1828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84365</xdr:rowOff>
    </xdr:from>
    <xdr:to>
      <xdr:col>1</xdr:col>
      <xdr:colOff>676275</xdr:colOff>
      <xdr:row>56</xdr:row>
      <xdr:rowOff>14515</xdr:rowOff>
    </xdr:to>
    <xdr:sp macro="" textlink="">
      <xdr:nvSpPr>
        <xdr:cNvPr id="199" name="フローチャート : 判断 198"/>
        <xdr:cNvSpPr/>
      </xdr:nvSpPr>
      <xdr:spPr>
        <a:xfrm>
          <a:off x="1270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170742</xdr:rowOff>
    </xdr:from>
    <xdr:ext cx="762000" cy="259045"/>
    <xdr:sp macro="" textlink="">
      <xdr:nvSpPr>
        <xdr:cNvPr id="200" name="テキスト ボックス 199"/>
        <xdr:cNvSpPr txBox="1"/>
      </xdr:nvSpPr>
      <xdr:spPr>
        <a:xfrm>
          <a:off x="939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54</xdr:row>
      <xdr:rowOff>43543</xdr:rowOff>
    </xdr:from>
    <xdr:to>
      <xdr:col>7</xdr:col>
      <xdr:colOff>66675</xdr:colOff>
      <xdr:row>54</xdr:row>
      <xdr:rowOff>145143</xdr:rowOff>
    </xdr:to>
    <xdr:sp macro="" textlink="">
      <xdr:nvSpPr>
        <xdr:cNvPr id="206" name="円/楕円 205"/>
        <xdr:cNvSpPr/>
      </xdr:nvSpPr>
      <xdr:spPr>
        <a:xfrm>
          <a:off x="47752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60070</xdr:rowOff>
    </xdr:from>
    <xdr:ext cx="762000" cy="259045"/>
    <xdr:sp macro="" textlink="">
      <xdr:nvSpPr>
        <xdr:cNvPr id="207" name="扶助費該当値テキスト"/>
        <xdr:cNvSpPr txBox="1"/>
      </xdr:nvSpPr>
      <xdr:spPr>
        <a:xfrm>
          <a:off x="49149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8" name="円/楕円 207"/>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09" name="テキスト ボックス 208"/>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92528</xdr:rowOff>
    </xdr:from>
    <xdr:to>
      <xdr:col>4</xdr:col>
      <xdr:colOff>396875</xdr:colOff>
      <xdr:row>55</xdr:row>
      <xdr:rowOff>22678</xdr:rowOff>
    </xdr:to>
    <xdr:sp macro="" textlink="">
      <xdr:nvSpPr>
        <xdr:cNvPr id="210" name="円/楕円 209"/>
        <xdr:cNvSpPr/>
      </xdr:nvSpPr>
      <xdr:spPr>
        <a:xfrm>
          <a:off x="3048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32855</xdr:rowOff>
    </xdr:from>
    <xdr:ext cx="762000" cy="259045"/>
    <xdr:sp macro="" textlink="">
      <xdr:nvSpPr>
        <xdr:cNvPr id="211" name="テキスト ボックス 210"/>
        <xdr:cNvSpPr txBox="1"/>
      </xdr:nvSpPr>
      <xdr:spPr>
        <a:xfrm>
          <a:off x="2717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2" name="円/楕円 211"/>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49184</xdr:rowOff>
    </xdr:from>
    <xdr:ext cx="762000" cy="259045"/>
    <xdr:sp macro="" textlink="">
      <xdr:nvSpPr>
        <xdr:cNvPr id="213" name="テキスト ボックス 212"/>
        <xdr:cNvSpPr txBox="1"/>
      </xdr:nvSpPr>
      <xdr:spPr>
        <a:xfrm>
          <a:off x="1828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92528</xdr:rowOff>
    </xdr:from>
    <xdr:to>
      <xdr:col>1</xdr:col>
      <xdr:colOff>676275</xdr:colOff>
      <xdr:row>55</xdr:row>
      <xdr:rowOff>22678</xdr:rowOff>
    </xdr:to>
    <xdr:sp macro="" textlink="">
      <xdr:nvSpPr>
        <xdr:cNvPr id="214" name="円/楕円 213"/>
        <xdr:cNvSpPr/>
      </xdr:nvSpPr>
      <xdr:spPr>
        <a:xfrm>
          <a:off x="1270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32855</xdr:rowOff>
    </xdr:from>
    <xdr:ext cx="762000" cy="259045"/>
    <xdr:sp macro="" textlink="">
      <xdr:nvSpPr>
        <xdr:cNvPr id="215" name="テキスト ボックス 214"/>
        <xdr:cNvSpPr txBox="1"/>
      </xdr:nvSpPr>
      <xdr:spPr>
        <a:xfrm>
          <a:off x="939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類似団体と同水準であったが、経費削減に努めた結果、類似団体を下回っている。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30" name="直線コネクタ 229"/>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1" name="テキスト ボックス 230"/>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4" name="直線コネクタ 233"/>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5" name="テキスト ボックス 234"/>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24130</xdr:rowOff>
    </xdr:from>
    <xdr:to>
      <xdr:col>24</xdr:col>
      <xdr:colOff>31750</xdr:colOff>
      <xdr:row>61</xdr:row>
      <xdr:rowOff>52705</xdr:rowOff>
    </xdr:to>
    <xdr:cxnSp macro="">
      <xdr:nvCxnSpPr>
        <xdr:cNvPr id="238" name="直線コネクタ 237"/>
        <xdr:cNvCxnSpPr/>
      </xdr:nvCxnSpPr>
      <xdr:spPr>
        <a:xfrm flipV="1">
          <a:off x="16510000" y="9282430"/>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24782</xdr:rowOff>
    </xdr:from>
    <xdr:ext cx="762000" cy="259045"/>
    <xdr:sp macro="" textlink="">
      <xdr:nvSpPr>
        <xdr:cNvPr id="239" name="その他最小値テキスト"/>
        <xdr:cNvSpPr txBox="1"/>
      </xdr:nvSpPr>
      <xdr:spPr>
        <a:xfrm>
          <a:off x="16598900" y="1048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40" name="直線コネクタ 239"/>
        <xdr:cNvCxnSpPr/>
      </xdr:nvCxnSpPr>
      <xdr:spPr>
        <a:xfrm>
          <a:off x="16421100" y="10511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110507</xdr:rowOff>
    </xdr:from>
    <xdr:ext cx="762000" cy="259045"/>
    <xdr:sp macro="" textlink="">
      <xdr:nvSpPr>
        <xdr:cNvPr id="241" name="その他最大値テキスト"/>
        <xdr:cNvSpPr txBox="1"/>
      </xdr:nvSpPr>
      <xdr:spPr>
        <a:xfrm>
          <a:off x="16598900" y="902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54</xdr:row>
      <xdr:rowOff>24130</xdr:rowOff>
    </xdr:from>
    <xdr:to>
      <xdr:col>24</xdr:col>
      <xdr:colOff>120650</xdr:colOff>
      <xdr:row>54</xdr:row>
      <xdr:rowOff>24130</xdr:rowOff>
    </xdr:to>
    <xdr:cxnSp macro="">
      <xdr:nvCxnSpPr>
        <xdr:cNvPr id="242" name="直線コネクタ 241"/>
        <xdr:cNvCxnSpPr/>
      </xdr:nvCxnSpPr>
      <xdr:spPr>
        <a:xfrm>
          <a:off x="16421100" y="9282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35560</xdr:rowOff>
    </xdr:from>
    <xdr:to>
      <xdr:col>24</xdr:col>
      <xdr:colOff>31750</xdr:colOff>
      <xdr:row>57</xdr:row>
      <xdr:rowOff>81280</xdr:rowOff>
    </xdr:to>
    <xdr:cxnSp macro="">
      <xdr:nvCxnSpPr>
        <xdr:cNvPr id="243" name="直線コネクタ 242"/>
        <xdr:cNvCxnSpPr/>
      </xdr:nvCxnSpPr>
      <xdr:spPr>
        <a:xfrm>
          <a:off x="15671800" y="980821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93997</xdr:rowOff>
    </xdr:from>
    <xdr:ext cx="762000" cy="259045"/>
    <xdr:sp macro="" textlink="">
      <xdr:nvSpPr>
        <xdr:cNvPr id="244" name="その他平均値テキスト"/>
        <xdr:cNvSpPr txBox="1"/>
      </xdr:nvSpPr>
      <xdr:spPr>
        <a:xfrm>
          <a:off x="16598900" y="9866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121920</xdr:rowOff>
    </xdr:from>
    <xdr:to>
      <xdr:col>24</xdr:col>
      <xdr:colOff>82550</xdr:colOff>
      <xdr:row>58</xdr:row>
      <xdr:rowOff>52070</xdr:rowOff>
    </xdr:to>
    <xdr:sp macro="" textlink="">
      <xdr:nvSpPr>
        <xdr:cNvPr id="245" name="フローチャート : 判断 244"/>
        <xdr:cNvSpPr/>
      </xdr:nvSpPr>
      <xdr:spPr>
        <a:xfrm>
          <a:off x="16459200" y="9894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144145</xdr:rowOff>
    </xdr:from>
    <xdr:to>
      <xdr:col>22</xdr:col>
      <xdr:colOff>565150</xdr:colOff>
      <xdr:row>57</xdr:row>
      <xdr:rowOff>35560</xdr:rowOff>
    </xdr:to>
    <xdr:cxnSp macro="">
      <xdr:nvCxnSpPr>
        <xdr:cNvPr id="246" name="直線コネクタ 245"/>
        <xdr:cNvCxnSpPr/>
      </xdr:nvCxnSpPr>
      <xdr:spPr>
        <a:xfrm>
          <a:off x="14782800" y="9573895"/>
          <a:ext cx="889000" cy="234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121920</xdr:rowOff>
    </xdr:from>
    <xdr:to>
      <xdr:col>22</xdr:col>
      <xdr:colOff>615950</xdr:colOff>
      <xdr:row>58</xdr:row>
      <xdr:rowOff>52070</xdr:rowOff>
    </xdr:to>
    <xdr:sp macro="" textlink="">
      <xdr:nvSpPr>
        <xdr:cNvPr id="247" name="フローチャート : 判断 246"/>
        <xdr:cNvSpPr/>
      </xdr:nvSpPr>
      <xdr:spPr>
        <a:xfrm>
          <a:off x="15621000" y="9894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36847</xdr:rowOff>
    </xdr:from>
    <xdr:ext cx="736600" cy="259045"/>
    <xdr:sp macro="" textlink="">
      <xdr:nvSpPr>
        <xdr:cNvPr id="248" name="テキスト ボックス 247"/>
        <xdr:cNvSpPr txBox="1"/>
      </xdr:nvSpPr>
      <xdr:spPr>
        <a:xfrm>
          <a:off x="15290800" y="9980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144145</xdr:rowOff>
    </xdr:from>
    <xdr:to>
      <xdr:col>21</xdr:col>
      <xdr:colOff>361950</xdr:colOff>
      <xdr:row>57</xdr:row>
      <xdr:rowOff>121285</xdr:rowOff>
    </xdr:to>
    <xdr:cxnSp macro="">
      <xdr:nvCxnSpPr>
        <xdr:cNvPr id="249" name="直線コネクタ 248"/>
        <xdr:cNvCxnSpPr/>
      </xdr:nvCxnSpPr>
      <xdr:spPr>
        <a:xfrm flipV="1">
          <a:off x="13893800" y="9573895"/>
          <a:ext cx="8890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150495</xdr:rowOff>
    </xdr:from>
    <xdr:to>
      <xdr:col>21</xdr:col>
      <xdr:colOff>412750</xdr:colOff>
      <xdr:row>58</xdr:row>
      <xdr:rowOff>80645</xdr:rowOff>
    </xdr:to>
    <xdr:sp macro="" textlink="">
      <xdr:nvSpPr>
        <xdr:cNvPr id="250" name="フローチャート : 判断 249"/>
        <xdr:cNvSpPr/>
      </xdr:nvSpPr>
      <xdr:spPr>
        <a:xfrm>
          <a:off x="147320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65422</xdr:rowOff>
    </xdr:from>
    <xdr:ext cx="762000" cy="259045"/>
    <xdr:sp macro="" textlink="">
      <xdr:nvSpPr>
        <xdr:cNvPr id="251" name="テキスト ボックス 250"/>
        <xdr:cNvSpPr txBox="1"/>
      </xdr:nvSpPr>
      <xdr:spPr>
        <a:xfrm>
          <a:off x="14401800" y="10009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69850</xdr:rowOff>
    </xdr:from>
    <xdr:to>
      <xdr:col>20</xdr:col>
      <xdr:colOff>158750</xdr:colOff>
      <xdr:row>57</xdr:row>
      <xdr:rowOff>121285</xdr:rowOff>
    </xdr:to>
    <xdr:cxnSp macro="">
      <xdr:nvCxnSpPr>
        <xdr:cNvPr id="252" name="直線コネクタ 251"/>
        <xdr:cNvCxnSpPr/>
      </xdr:nvCxnSpPr>
      <xdr:spPr>
        <a:xfrm>
          <a:off x="13004800" y="984250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127635</xdr:rowOff>
    </xdr:from>
    <xdr:to>
      <xdr:col>20</xdr:col>
      <xdr:colOff>209550</xdr:colOff>
      <xdr:row>58</xdr:row>
      <xdr:rowOff>57785</xdr:rowOff>
    </xdr:to>
    <xdr:sp macro="" textlink="">
      <xdr:nvSpPr>
        <xdr:cNvPr id="253" name="フローチャート : 判断 252"/>
        <xdr:cNvSpPr/>
      </xdr:nvSpPr>
      <xdr:spPr>
        <a:xfrm>
          <a:off x="13843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42562</xdr:rowOff>
    </xdr:from>
    <xdr:ext cx="762000" cy="259045"/>
    <xdr:sp macro="" textlink="">
      <xdr:nvSpPr>
        <xdr:cNvPr id="254" name="テキスト ボックス 253"/>
        <xdr:cNvSpPr txBox="1"/>
      </xdr:nvSpPr>
      <xdr:spPr>
        <a:xfrm>
          <a:off x="13512800" y="998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110490</xdr:rowOff>
    </xdr:from>
    <xdr:to>
      <xdr:col>19</xdr:col>
      <xdr:colOff>6350</xdr:colOff>
      <xdr:row>58</xdr:row>
      <xdr:rowOff>40640</xdr:rowOff>
    </xdr:to>
    <xdr:sp macro="" textlink="">
      <xdr:nvSpPr>
        <xdr:cNvPr id="255" name="フローチャート : 判断 254"/>
        <xdr:cNvSpPr/>
      </xdr:nvSpPr>
      <xdr:spPr>
        <a:xfrm>
          <a:off x="12954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25417</xdr:rowOff>
    </xdr:from>
    <xdr:ext cx="762000" cy="259045"/>
    <xdr:sp macro="" textlink="">
      <xdr:nvSpPr>
        <xdr:cNvPr id="256" name="テキスト ボックス 255"/>
        <xdr:cNvSpPr txBox="1"/>
      </xdr:nvSpPr>
      <xdr:spPr>
        <a:xfrm>
          <a:off x="12623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57</xdr:row>
      <xdr:rowOff>30480</xdr:rowOff>
    </xdr:from>
    <xdr:to>
      <xdr:col>24</xdr:col>
      <xdr:colOff>82550</xdr:colOff>
      <xdr:row>57</xdr:row>
      <xdr:rowOff>132080</xdr:rowOff>
    </xdr:to>
    <xdr:sp macro="" textlink="">
      <xdr:nvSpPr>
        <xdr:cNvPr id="262" name="円/楕円 261"/>
        <xdr:cNvSpPr/>
      </xdr:nvSpPr>
      <xdr:spPr>
        <a:xfrm>
          <a:off x="16459200" y="980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47007</xdr:rowOff>
    </xdr:from>
    <xdr:ext cx="762000" cy="259045"/>
    <xdr:sp macro="" textlink="">
      <xdr:nvSpPr>
        <xdr:cNvPr id="263" name="その他該当値テキスト"/>
        <xdr:cNvSpPr txBox="1"/>
      </xdr:nvSpPr>
      <xdr:spPr>
        <a:xfrm>
          <a:off x="16598900" y="9648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156210</xdr:rowOff>
    </xdr:from>
    <xdr:to>
      <xdr:col>22</xdr:col>
      <xdr:colOff>615950</xdr:colOff>
      <xdr:row>57</xdr:row>
      <xdr:rowOff>86360</xdr:rowOff>
    </xdr:to>
    <xdr:sp macro="" textlink="">
      <xdr:nvSpPr>
        <xdr:cNvPr id="264" name="円/楕円 263"/>
        <xdr:cNvSpPr/>
      </xdr:nvSpPr>
      <xdr:spPr>
        <a:xfrm>
          <a:off x="15621000" y="9757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96537</xdr:rowOff>
    </xdr:from>
    <xdr:ext cx="736600" cy="259045"/>
    <xdr:sp macro="" textlink="">
      <xdr:nvSpPr>
        <xdr:cNvPr id="265" name="テキスト ボックス 264"/>
        <xdr:cNvSpPr txBox="1"/>
      </xdr:nvSpPr>
      <xdr:spPr>
        <a:xfrm>
          <a:off x="15290800" y="95262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93345</xdr:rowOff>
    </xdr:from>
    <xdr:to>
      <xdr:col>21</xdr:col>
      <xdr:colOff>412750</xdr:colOff>
      <xdr:row>56</xdr:row>
      <xdr:rowOff>23495</xdr:rowOff>
    </xdr:to>
    <xdr:sp macro="" textlink="">
      <xdr:nvSpPr>
        <xdr:cNvPr id="266" name="円/楕円 265"/>
        <xdr:cNvSpPr/>
      </xdr:nvSpPr>
      <xdr:spPr>
        <a:xfrm>
          <a:off x="14732000" y="9523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33672</xdr:rowOff>
    </xdr:from>
    <xdr:ext cx="762000" cy="259045"/>
    <xdr:sp macro="" textlink="">
      <xdr:nvSpPr>
        <xdr:cNvPr id="267" name="テキスト ボックス 266"/>
        <xdr:cNvSpPr txBox="1"/>
      </xdr:nvSpPr>
      <xdr:spPr>
        <a:xfrm>
          <a:off x="14401800" y="9291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70485</xdr:rowOff>
    </xdr:from>
    <xdr:to>
      <xdr:col>20</xdr:col>
      <xdr:colOff>209550</xdr:colOff>
      <xdr:row>58</xdr:row>
      <xdr:rowOff>635</xdr:rowOff>
    </xdr:to>
    <xdr:sp macro="" textlink="">
      <xdr:nvSpPr>
        <xdr:cNvPr id="268" name="円/楕円 267"/>
        <xdr:cNvSpPr/>
      </xdr:nvSpPr>
      <xdr:spPr>
        <a:xfrm>
          <a:off x="13843000" y="9843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10812</xdr:rowOff>
    </xdr:from>
    <xdr:ext cx="762000" cy="259045"/>
    <xdr:sp macro="" textlink="">
      <xdr:nvSpPr>
        <xdr:cNvPr id="269" name="テキスト ボックス 268"/>
        <xdr:cNvSpPr txBox="1"/>
      </xdr:nvSpPr>
      <xdr:spPr>
        <a:xfrm>
          <a:off x="13512800" y="9612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19050</xdr:rowOff>
    </xdr:from>
    <xdr:to>
      <xdr:col>19</xdr:col>
      <xdr:colOff>6350</xdr:colOff>
      <xdr:row>57</xdr:row>
      <xdr:rowOff>120650</xdr:rowOff>
    </xdr:to>
    <xdr:sp macro="" textlink="">
      <xdr:nvSpPr>
        <xdr:cNvPr id="270" name="円/楕円 269"/>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130827</xdr:rowOff>
    </xdr:from>
    <xdr:ext cx="762000" cy="259045"/>
    <xdr:sp macro="" textlink="">
      <xdr:nvSpPr>
        <xdr:cNvPr id="271" name="テキスト ボックス 270"/>
        <xdr:cNvSpPr txBox="1"/>
      </xdr:nvSpPr>
      <xdr:spPr>
        <a:xfrm>
          <a:off x="12623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本町独自の人口増加対策事業の実施等により増加傾向にあるが、補助事業の見直しを行い、適正化を図っていく。</a:t>
          </a: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26416</xdr:rowOff>
    </xdr:from>
    <xdr:to>
      <xdr:col>24</xdr:col>
      <xdr:colOff>31750</xdr:colOff>
      <xdr:row>39</xdr:row>
      <xdr:rowOff>129286</xdr:rowOff>
    </xdr:to>
    <xdr:cxnSp macro="">
      <xdr:nvCxnSpPr>
        <xdr:cNvPr id="296" name="直線コネクタ 295"/>
        <xdr:cNvCxnSpPr/>
      </xdr:nvCxnSpPr>
      <xdr:spPr>
        <a:xfrm flipV="1">
          <a:off x="16510000" y="5855716"/>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101363</xdr:rowOff>
    </xdr:from>
    <xdr:ext cx="762000" cy="259045"/>
    <xdr:sp macro="" textlink="">
      <xdr:nvSpPr>
        <xdr:cNvPr id="297" name="補助費等最小値テキスト"/>
        <xdr:cNvSpPr txBox="1"/>
      </xdr:nvSpPr>
      <xdr:spPr>
        <a:xfrm>
          <a:off x="16598900" y="6787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39</xdr:row>
      <xdr:rowOff>129286</xdr:rowOff>
    </xdr:from>
    <xdr:to>
      <xdr:col>24</xdr:col>
      <xdr:colOff>120650</xdr:colOff>
      <xdr:row>39</xdr:row>
      <xdr:rowOff>129286</xdr:rowOff>
    </xdr:to>
    <xdr:cxnSp macro="">
      <xdr:nvCxnSpPr>
        <xdr:cNvPr id="298" name="直線コネクタ 297"/>
        <xdr:cNvCxnSpPr/>
      </xdr:nvCxnSpPr>
      <xdr:spPr>
        <a:xfrm>
          <a:off x="16421100" y="6815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112793</xdr:rowOff>
    </xdr:from>
    <xdr:ext cx="762000" cy="259045"/>
    <xdr:sp macro="" textlink="">
      <xdr:nvSpPr>
        <xdr:cNvPr id="299" name="補助費等最大値テキスト"/>
        <xdr:cNvSpPr txBox="1"/>
      </xdr:nvSpPr>
      <xdr:spPr>
        <a:xfrm>
          <a:off x="16598900" y="5599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628650</xdr:colOff>
      <xdr:row>34</xdr:row>
      <xdr:rowOff>26416</xdr:rowOff>
    </xdr:from>
    <xdr:to>
      <xdr:col>24</xdr:col>
      <xdr:colOff>120650</xdr:colOff>
      <xdr:row>34</xdr:row>
      <xdr:rowOff>26416</xdr:rowOff>
    </xdr:to>
    <xdr:cxnSp macro="">
      <xdr:nvCxnSpPr>
        <xdr:cNvPr id="300" name="直線コネクタ 299"/>
        <xdr:cNvCxnSpPr/>
      </xdr:nvCxnSpPr>
      <xdr:spPr>
        <a:xfrm>
          <a:off x="16421100" y="5855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5842</xdr:rowOff>
    </xdr:from>
    <xdr:to>
      <xdr:col>24</xdr:col>
      <xdr:colOff>31750</xdr:colOff>
      <xdr:row>37</xdr:row>
      <xdr:rowOff>5842</xdr:rowOff>
    </xdr:to>
    <xdr:cxnSp macro="">
      <xdr:nvCxnSpPr>
        <xdr:cNvPr id="301" name="直線コネクタ 300"/>
        <xdr:cNvCxnSpPr/>
      </xdr:nvCxnSpPr>
      <xdr:spPr>
        <a:xfrm>
          <a:off x="15671800" y="63494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112285</xdr:rowOff>
    </xdr:from>
    <xdr:ext cx="762000" cy="259045"/>
    <xdr:sp macro="" textlink="">
      <xdr:nvSpPr>
        <xdr:cNvPr id="302" name="補助費等平均値テキスト"/>
        <xdr:cNvSpPr txBox="1"/>
      </xdr:nvSpPr>
      <xdr:spPr>
        <a:xfrm>
          <a:off x="16598900" y="6284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140208</xdr:rowOff>
    </xdr:from>
    <xdr:to>
      <xdr:col>24</xdr:col>
      <xdr:colOff>82550</xdr:colOff>
      <xdr:row>37</xdr:row>
      <xdr:rowOff>70358</xdr:rowOff>
    </xdr:to>
    <xdr:sp macro="" textlink="">
      <xdr:nvSpPr>
        <xdr:cNvPr id="303" name="フローチャート : 判断 302"/>
        <xdr:cNvSpPr/>
      </xdr:nvSpPr>
      <xdr:spPr>
        <a:xfrm>
          <a:off x="16459200" y="631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140716</xdr:rowOff>
    </xdr:from>
    <xdr:to>
      <xdr:col>22</xdr:col>
      <xdr:colOff>565150</xdr:colOff>
      <xdr:row>37</xdr:row>
      <xdr:rowOff>5842</xdr:rowOff>
    </xdr:to>
    <xdr:cxnSp macro="">
      <xdr:nvCxnSpPr>
        <xdr:cNvPr id="304" name="直線コネクタ 303"/>
        <xdr:cNvCxnSpPr/>
      </xdr:nvCxnSpPr>
      <xdr:spPr>
        <a:xfrm>
          <a:off x="14782800" y="631291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5" name="フローチャート : 判断 304"/>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6" name="テキスト ボックス 305"/>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62992</xdr:rowOff>
    </xdr:from>
    <xdr:to>
      <xdr:col>21</xdr:col>
      <xdr:colOff>361950</xdr:colOff>
      <xdr:row>36</xdr:row>
      <xdr:rowOff>140716</xdr:rowOff>
    </xdr:to>
    <xdr:cxnSp macro="">
      <xdr:nvCxnSpPr>
        <xdr:cNvPr id="307" name="直線コネクタ 306"/>
        <xdr:cNvCxnSpPr/>
      </xdr:nvCxnSpPr>
      <xdr:spPr>
        <a:xfrm>
          <a:off x="13893800" y="6235192"/>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8" name="フローチャート : 判断 307"/>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9" name="テキスト ボックス 308"/>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62992</xdr:rowOff>
    </xdr:from>
    <xdr:to>
      <xdr:col>20</xdr:col>
      <xdr:colOff>158750</xdr:colOff>
      <xdr:row>36</xdr:row>
      <xdr:rowOff>90424</xdr:rowOff>
    </xdr:to>
    <xdr:cxnSp macro="">
      <xdr:nvCxnSpPr>
        <xdr:cNvPr id="310" name="直線コネクタ 309"/>
        <xdr:cNvCxnSpPr/>
      </xdr:nvCxnSpPr>
      <xdr:spPr>
        <a:xfrm flipV="1">
          <a:off x="13004800" y="62351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62484</xdr:rowOff>
    </xdr:from>
    <xdr:to>
      <xdr:col>20</xdr:col>
      <xdr:colOff>209550</xdr:colOff>
      <xdr:row>36</xdr:row>
      <xdr:rowOff>164084</xdr:rowOff>
    </xdr:to>
    <xdr:sp macro="" textlink="">
      <xdr:nvSpPr>
        <xdr:cNvPr id="311" name="フローチャート : 判断 310"/>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148861</xdr:rowOff>
    </xdr:from>
    <xdr:ext cx="762000" cy="259045"/>
    <xdr:sp macro="" textlink="">
      <xdr:nvSpPr>
        <xdr:cNvPr id="312" name="テキスト ボックス 311"/>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67056</xdr:rowOff>
    </xdr:from>
    <xdr:to>
      <xdr:col>19</xdr:col>
      <xdr:colOff>6350</xdr:colOff>
      <xdr:row>36</xdr:row>
      <xdr:rowOff>168656</xdr:rowOff>
    </xdr:to>
    <xdr:sp macro="" textlink="">
      <xdr:nvSpPr>
        <xdr:cNvPr id="313" name="フローチャート : 判断 312"/>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153433</xdr:rowOff>
    </xdr:from>
    <xdr:ext cx="762000" cy="259045"/>
    <xdr:sp macro="" textlink="">
      <xdr:nvSpPr>
        <xdr:cNvPr id="314" name="テキスト ボックス 313"/>
        <xdr:cNvSpPr txBox="1"/>
      </xdr:nvSpPr>
      <xdr:spPr>
        <a:xfrm>
          <a:off x="12623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36</xdr:row>
      <xdr:rowOff>126492</xdr:rowOff>
    </xdr:from>
    <xdr:to>
      <xdr:col>24</xdr:col>
      <xdr:colOff>82550</xdr:colOff>
      <xdr:row>37</xdr:row>
      <xdr:rowOff>56642</xdr:rowOff>
    </xdr:to>
    <xdr:sp macro="" textlink="">
      <xdr:nvSpPr>
        <xdr:cNvPr id="320" name="円/楕円 319"/>
        <xdr:cNvSpPr/>
      </xdr:nvSpPr>
      <xdr:spPr>
        <a:xfrm>
          <a:off x="164592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143019</xdr:rowOff>
    </xdr:from>
    <xdr:ext cx="762000" cy="259045"/>
    <xdr:sp macro="" textlink="">
      <xdr:nvSpPr>
        <xdr:cNvPr id="321" name="補助費等該当値テキスト"/>
        <xdr:cNvSpPr txBox="1"/>
      </xdr:nvSpPr>
      <xdr:spPr>
        <a:xfrm>
          <a:off x="16598900" y="614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126492</xdr:rowOff>
    </xdr:from>
    <xdr:to>
      <xdr:col>22</xdr:col>
      <xdr:colOff>615950</xdr:colOff>
      <xdr:row>37</xdr:row>
      <xdr:rowOff>56642</xdr:rowOff>
    </xdr:to>
    <xdr:sp macro="" textlink="">
      <xdr:nvSpPr>
        <xdr:cNvPr id="322" name="円/楕円 321"/>
        <xdr:cNvSpPr/>
      </xdr:nvSpPr>
      <xdr:spPr>
        <a:xfrm>
          <a:off x="15621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41419</xdr:rowOff>
    </xdr:from>
    <xdr:ext cx="736600" cy="259045"/>
    <xdr:sp macro="" textlink="">
      <xdr:nvSpPr>
        <xdr:cNvPr id="323" name="テキスト ボックス 322"/>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89916</xdr:rowOff>
    </xdr:from>
    <xdr:to>
      <xdr:col>21</xdr:col>
      <xdr:colOff>412750</xdr:colOff>
      <xdr:row>37</xdr:row>
      <xdr:rowOff>20066</xdr:rowOff>
    </xdr:to>
    <xdr:sp macro="" textlink="">
      <xdr:nvSpPr>
        <xdr:cNvPr id="324" name="円/楕円 323"/>
        <xdr:cNvSpPr/>
      </xdr:nvSpPr>
      <xdr:spPr>
        <a:xfrm>
          <a:off x="14732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4843</xdr:rowOff>
    </xdr:from>
    <xdr:ext cx="762000" cy="259045"/>
    <xdr:sp macro="" textlink="">
      <xdr:nvSpPr>
        <xdr:cNvPr id="325" name="テキスト ボックス 324"/>
        <xdr:cNvSpPr txBox="1"/>
      </xdr:nvSpPr>
      <xdr:spPr>
        <a:xfrm>
          <a:off x="14401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xdr:rowOff>
    </xdr:from>
    <xdr:to>
      <xdr:col>20</xdr:col>
      <xdr:colOff>209550</xdr:colOff>
      <xdr:row>36</xdr:row>
      <xdr:rowOff>113792</xdr:rowOff>
    </xdr:to>
    <xdr:sp macro="" textlink="">
      <xdr:nvSpPr>
        <xdr:cNvPr id="326" name="円/楕円 325"/>
        <xdr:cNvSpPr/>
      </xdr:nvSpPr>
      <xdr:spPr>
        <a:xfrm>
          <a:off x="13843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123969</xdr:rowOff>
    </xdr:from>
    <xdr:ext cx="762000" cy="259045"/>
    <xdr:sp macro="" textlink="">
      <xdr:nvSpPr>
        <xdr:cNvPr id="327" name="テキスト ボックス 326"/>
        <xdr:cNvSpPr txBox="1"/>
      </xdr:nvSpPr>
      <xdr:spPr>
        <a:xfrm>
          <a:off x="13512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39624</xdr:rowOff>
    </xdr:from>
    <xdr:to>
      <xdr:col>19</xdr:col>
      <xdr:colOff>6350</xdr:colOff>
      <xdr:row>36</xdr:row>
      <xdr:rowOff>141224</xdr:rowOff>
    </xdr:to>
    <xdr:sp macro="" textlink="">
      <xdr:nvSpPr>
        <xdr:cNvPr id="328" name="円/楕円 327"/>
        <xdr:cNvSpPr/>
      </xdr:nvSpPr>
      <xdr:spPr>
        <a:xfrm>
          <a:off x="12954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151401</xdr:rowOff>
    </xdr:from>
    <xdr:ext cx="762000" cy="259045"/>
    <xdr:sp macro="" textlink="">
      <xdr:nvSpPr>
        <xdr:cNvPr id="329" name="テキスト ボックス 328"/>
        <xdr:cNvSpPr txBox="1"/>
      </xdr:nvSpPr>
      <xdr:spPr>
        <a:xfrm>
          <a:off x="12623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14</a:t>
          </a:r>
          <a:r>
            <a:rPr kumimoji="1" lang="ja-JP" altLang="en-US" sz="1300">
              <a:latin typeface="ＭＳ Ｐゴシック"/>
            </a:rPr>
            <a:t>年度以降建設事業費を３億円に抑制してきた事などにより類似団体を大きく下回っているが、今後施設の新設や耐震改修等大型事業が予定されていることから、引き続き町債の抑制・事業の平準化を図っていくものである。</a:t>
          </a: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56135</xdr:rowOff>
    </xdr:to>
    <xdr:cxnSp macro="">
      <xdr:nvCxnSpPr>
        <xdr:cNvPr id="354" name="直線コネクタ 353"/>
        <xdr:cNvCxnSpPr/>
      </xdr:nvCxnSpPr>
      <xdr:spPr>
        <a:xfrm flipV="1">
          <a:off x="4826000" y="12603988"/>
          <a:ext cx="0" cy="13395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28212</xdr:rowOff>
    </xdr:from>
    <xdr:ext cx="762000" cy="259045"/>
    <xdr:sp macro="" textlink="">
      <xdr:nvSpPr>
        <xdr:cNvPr id="355" name="公債費最小値テキスト"/>
        <xdr:cNvSpPr txBox="1"/>
      </xdr:nvSpPr>
      <xdr:spPr>
        <a:xfrm>
          <a:off x="4914900" y="1391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81</xdr:row>
      <xdr:rowOff>56135</xdr:rowOff>
    </xdr:from>
    <xdr:to>
      <xdr:col>7</xdr:col>
      <xdr:colOff>104775</xdr:colOff>
      <xdr:row>81</xdr:row>
      <xdr:rowOff>56135</xdr:rowOff>
    </xdr:to>
    <xdr:cxnSp macro="">
      <xdr:nvCxnSpPr>
        <xdr:cNvPr id="356" name="直線コネクタ 355"/>
        <xdr:cNvCxnSpPr/>
      </xdr:nvCxnSpPr>
      <xdr:spPr>
        <a:xfrm>
          <a:off x="4737100" y="13943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24130</xdr:rowOff>
    </xdr:from>
    <xdr:to>
      <xdr:col>7</xdr:col>
      <xdr:colOff>15875</xdr:colOff>
      <xdr:row>77</xdr:row>
      <xdr:rowOff>60706</xdr:rowOff>
    </xdr:to>
    <xdr:cxnSp macro="">
      <xdr:nvCxnSpPr>
        <xdr:cNvPr id="359" name="直線コネクタ 358"/>
        <xdr:cNvCxnSpPr/>
      </xdr:nvCxnSpPr>
      <xdr:spPr>
        <a:xfrm>
          <a:off x="3987800" y="1322578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142003</xdr:rowOff>
    </xdr:from>
    <xdr:ext cx="762000" cy="259045"/>
    <xdr:sp macro="" textlink="">
      <xdr:nvSpPr>
        <xdr:cNvPr id="360" name="公債費平均値テキスト"/>
        <xdr:cNvSpPr txBox="1"/>
      </xdr:nvSpPr>
      <xdr:spPr>
        <a:xfrm>
          <a:off x="4914900" y="13343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169926</xdr:rowOff>
    </xdr:from>
    <xdr:to>
      <xdr:col>7</xdr:col>
      <xdr:colOff>66675</xdr:colOff>
      <xdr:row>78</xdr:row>
      <xdr:rowOff>100076</xdr:rowOff>
    </xdr:to>
    <xdr:sp macro="" textlink="">
      <xdr:nvSpPr>
        <xdr:cNvPr id="361" name="フローチャート : 判断 360"/>
        <xdr:cNvSpPr/>
      </xdr:nvSpPr>
      <xdr:spPr>
        <a:xfrm>
          <a:off x="4775200" y="13371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24130</xdr:rowOff>
    </xdr:from>
    <xdr:to>
      <xdr:col>5</xdr:col>
      <xdr:colOff>549275</xdr:colOff>
      <xdr:row>77</xdr:row>
      <xdr:rowOff>65278</xdr:rowOff>
    </xdr:to>
    <xdr:cxnSp macro="">
      <xdr:nvCxnSpPr>
        <xdr:cNvPr id="362" name="直線コネクタ 361"/>
        <xdr:cNvCxnSpPr/>
      </xdr:nvCxnSpPr>
      <xdr:spPr>
        <a:xfrm flipV="1">
          <a:off x="3098800" y="132257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160782</xdr:rowOff>
    </xdr:from>
    <xdr:to>
      <xdr:col>5</xdr:col>
      <xdr:colOff>600075</xdr:colOff>
      <xdr:row>78</xdr:row>
      <xdr:rowOff>90932</xdr:rowOff>
    </xdr:to>
    <xdr:sp macro="" textlink="">
      <xdr:nvSpPr>
        <xdr:cNvPr id="363" name="フローチャート : 判断 362"/>
        <xdr:cNvSpPr/>
      </xdr:nvSpPr>
      <xdr:spPr>
        <a:xfrm>
          <a:off x="3937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75709</xdr:rowOff>
    </xdr:from>
    <xdr:ext cx="736600" cy="259045"/>
    <xdr:sp macro="" textlink="">
      <xdr:nvSpPr>
        <xdr:cNvPr id="364" name="テキスト ボックス 363"/>
        <xdr:cNvSpPr txBox="1"/>
      </xdr:nvSpPr>
      <xdr:spPr>
        <a:xfrm>
          <a:off x="3606800" y="13448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19558</xdr:rowOff>
    </xdr:from>
    <xdr:to>
      <xdr:col>4</xdr:col>
      <xdr:colOff>346075</xdr:colOff>
      <xdr:row>77</xdr:row>
      <xdr:rowOff>65278</xdr:rowOff>
    </xdr:to>
    <xdr:cxnSp macro="">
      <xdr:nvCxnSpPr>
        <xdr:cNvPr id="365" name="直線コネクタ 364"/>
        <xdr:cNvCxnSpPr/>
      </xdr:nvCxnSpPr>
      <xdr:spPr>
        <a:xfrm>
          <a:off x="2209800" y="1322120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25908</xdr:rowOff>
    </xdr:from>
    <xdr:to>
      <xdr:col>4</xdr:col>
      <xdr:colOff>396875</xdr:colOff>
      <xdr:row>78</xdr:row>
      <xdr:rowOff>127508</xdr:rowOff>
    </xdr:to>
    <xdr:sp macro="" textlink="">
      <xdr:nvSpPr>
        <xdr:cNvPr id="366" name="フローチャート : 判断 365"/>
        <xdr:cNvSpPr/>
      </xdr:nvSpPr>
      <xdr:spPr>
        <a:xfrm>
          <a:off x="30480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112285</xdr:rowOff>
    </xdr:from>
    <xdr:ext cx="762000" cy="259045"/>
    <xdr:sp macro="" textlink="">
      <xdr:nvSpPr>
        <xdr:cNvPr id="367" name="テキスト ボックス 366"/>
        <xdr:cNvSpPr txBox="1"/>
      </xdr:nvSpPr>
      <xdr:spPr>
        <a:xfrm>
          <a:off x="2717800" y="1348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10413</xdr:rowOff>
    </xdr:from>
    <xdr:to>
      <xdr:col>3</xdr:col>
      <xdr:colOff>142875</xdr:colOff>
      <xdr:row>77</xdr:row>
      <xdr:rowOff>19558</xdr:rowOff>
    </xdr:to>
    <xdr:cxnSp macro="">
      <xdr:nvCxnSpPr>
        <xdr:cNvPr id="368" name="直線コネクタ 367"/>
        <xdr:cNvCxnSpPr/>
      </xdr:nvCxnSpPr>
      <xdr:spPr>
        <a:xfrm>
          <a:off x="1320800" y="13212063"/>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16763</xdr:rowOff>
    </xdr:from>
    <xdr:to>
      <xdr:col>3</xdr:col>
      <xdr:colOff>193675</xdr:colOff>
      <xdr:row>78</xdr:row>
      <xdr:rowOff>118363</xdr:rowOff>
    </xdr:to>
    <xdr:sp macro="" textlink="">
      <xdr:nvSpPr>
        <xdr:cNvPr id="369" name="フローチャート : 判断 368"/>
        <xdr:cNvSpPr/>
      </xdr:nvSpPr>
      <xdr:spPr>
        <a:xfrm>
          <a:off x="2159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103140</xdr:rowOff>
    </xdr:from>
    <xdr:ext cx="762000" cy="259045"/>
    <xdr:sp macro="" textlink="">
      <xdr:nvSpPr>
        <xdr:cNvPr id="370" name="テキスト ボックス 369"/>
        <xdr:cNvSpPr txBox="1"/>
      </xdr:nvSpPr>
      <xdr:spPr>
        <a:xfrm>
          <a:off x="18288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35052</xdr:rowOff>
    </xdr:from>
    <xdr:to>
      <xdr:col>1</xdr:col>
      <xdr:colOff>676275</xdr:colOff>
      <xdr:row>78</xdr:row>
      <xdr:rowOff>136652</xdr:rowOff>
    </xdr:to>
    <xdr:sp macro="" textlink="">
      <xdr:nvSpPr>
        <xdr:cNvPr id="371" name="フローチャート : 判断 370"/>
        <xdr:cNvSpPr/>
      </xdr:nvSpPr>
      <xdr:spPr>
        <a:xfrm>
          <a:off x="1270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121429</xdr:rowOff>
    </xdr:from>
    <xdr:ext cx="762000" cy="259045"/>
    <xdr:sp macro="" textlink="">
      <xdr:nvSpPr>
        <xdr:cNvPr id="372" name="テキスト ボックス 371"/>
        <xdr:cNvSpPr txBox="1"/>
      </xdr:nvSpPr>
      <xdr:spPr>
        <a:xfrm>
          <a:off x="939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77</xdr:row>
      <xdr:rowOff>9906</xdr:rowOff>
    </xdr:from>
    <xdr:to>
      <xdr:col>7</xdr:col>
      <xdr:colOff>66675</xdr:colOff>
      <xdr:row>77</xdr:row>
      <xdr:rowOff>111506</xdr:rowOff>
    </xdr:to>
    <xdr:sp macro="" textlink="">
      <xdr:nvSpPr>
        <xdr:cNvPr id="378" name="円/楕円 377"/>
        <xdr:cNvSpPr/>
      </xdr:nvSpPr>
      <xdr:spPr>
        <a:xfrm>
          <a:off x="47752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26433</xdr:rowOff>
    </xdr:from>
    <xdr:ext cx="762000" cy="259045"/>
    <xdr:sp macro="" textlink="">
      <xdr:nvSpPr>
        <xdr:cNvPr id="379" name="公債費該当値テキスト"/>
        <xdr:cNvSpPr txBox="1"/>
      </xdr:nvSpPr>
      <xdr:spPr>
        <a:xfrm>
          <a:off x="4914900" y="1305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144780</xdr:rowOff>
    </xdr:from>
    <xdr:to>
      <xdr:col>5</xdr:col>
      <xdr:colOff>600075</xdr:colOff>
      <xdr:row>77</xdr:row>
      <xdr:rowOff>74930</xdr:rowOff>
    </xdr:to>
    <xdr:sp macro="" textlink="">
      <xdr:nvSpPr>
        <xdr:cNvPr id="380" name="円/楕円 379"/>
        <xdr:cNvSpPr/>
      </xdr:nvSpPr>
      <xdr:spPr>
        <a:xfrm>
          <a:off x="3937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85107</xdr:rowOff>
    </xdr:from>
    <xdr:ext cx="736600" cy="259045"/>
    <xdr:sp macro="" textlink="">
      <xdr:nvSpPr>
        <xdr:cNvPr id="381" name="テキスト ボックス 380"/>
        <xdr:cNvSpPr txBox="1"/>
      </xdr:nvSpPr>
      <xdr:spPr>
        <a:xfrm>
          <a:off x="3606800" y="1294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14478</xdr:rowOff>
    </xdr:from>
    <xdr:to>
      <xdr:col>4</xdr:col>
      <xdr:colOff>396875</xdr:colOff>
      <xdr:row>77</xdr:row>
      <xdr:rowOff>116078</xdr:rowOff>
    </xdr:to>
    <xdr:sp macro="" textlink="">
      <xdr:nvSpPr>
        <xdr:cNvPr id="382" name="円/楕円 381"/>
        <xdr:cNvSpPr/>
      </xdr:nvSpPr>
      <xdr:spPr>
        <a:xfrm>
          <a:off x="3048000" y="1321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126255</xdr:rowOff>
    </xdr:from>
    <xdr:ext cx="762000" cy="259045"/>
    <xdr:sp macro="" textlink="">
      <xdr:nvSpPr>
        <xdr:cNvPr id="383" name="テキスト ボックス 382"/>
        <xdr:cNvSpPr txBox="1"/>
      </xdr:nvSpPr>
      <xdr:spPr>
        <a:xfrm>
          <a:off x="2717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140208</xdr:rowOff>
    </xdr:from>
    <xdr:to>
      <xdr:col>3</xdr:col>
      <xdr:colOff>193675</xdr:colOff>
      <xdr:row>77</xdr:row>
      <xdr:rowOff>70358</xdr:rowOff>
    </xdr:to>
    <xdr:sp macro="" textlink="">
      <xdr:nvSpPr>
        <xdr:cNvPr id="384" name="円/楕円 383"/>
        <xdr:cNvSpPr/>
      </xdr:nvSpPr>
      <xdr:spPr>
        <a:xfrm>
          <a:off x="2159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80535</xdr:rowOff>
    </xdr:from>
    <xdr:ext cx="762000" cy="259045"/>
    <xdr:sp macro="" textlink="">
      <xdr:nvSpPr>
        <xdr:cNvPr id="385" name="テキスト ボックス 384"/>
        <xdr:cNvSpPr txBox="1"/>
      </xdr:nvSpPr>
      <xdr:spPr>
        <a:xfrm>
          <a:off x="1828800" y="12939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131063</xdr:rowOff>
    </xdr:from>
    <xdr:to>
      <xdr:col>1</xdr:col>
      <xdr:colOff>676275</xdr:colOff>
      <xdr:row>77</xdr:row>
      <xdr:rowOff>61213</xdr:rowOff>
    </xdr:to>
    <xdr:sp macro="" textlink="">
      <xdr:nvSpPr>
        <xdr:cNvPr id="386" name="円/楕円 385"/>
        <xdr:cNvSpPr/>
      </xdr:nvSpPr>
      <xdr:spPr>
        <a:xfrm>
          <a:off x="1270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71391</xdr:rowOff>
    </xdr:from>
    <xdr:ext cx="762000" cy="259045"/>
    <xdr:sp macro="" textlink="">
      <xdr:nvSpPr>
        <xdr:cNvPr id="387" name="テキスト ボックス 386"/>
        <xdr:cNvSpPr txBox="1"/>
      </xdr:nvSpPr>
      <xdr:spPr>
        <a:xfrm>
          <a:off x="939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物件費等の経費抑制に努めていることから類似団体平均を下回っている。</a:t>
          </a: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2" name="直線コネクタ 40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3" name="テキスト ボックス 40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4" name="直線コネクタ 40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5" name="テキスト ボックス 40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6" name="直線コネクタ 40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7" name="テキスト ボックス 40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8" name="直線コネクタ 40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9" name="テキスト ボックス 40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0" name="直線コネクタ 40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1" name="テキスト ボックス 41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119380</xdr:rowOff>
    </xdr:from>
    <xdr:to>
      <xdr:col>24</xdr:col>
      <xdr:colOff>31750</xdr:colOff>
      <xdr:row>81</xdr:row>
      <xdr:rowOff>69850</xdr:rowOff>
    </xdr:to>
    <xdr:cxnSp macro="">
      <xdr:nvCxnSpPr>
        <xdr:cNvPr id="415" name="直線コネクタ 414"/>
        <xdr:cNvCxnSpPr/>
      </xdr:nvCxnSpPr>
      <xdr:spPr>
        <a:xfrm flipV="1">
          <a:off x="16510000" y="12635230"/>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41927</xdr:rowOff>
    </xdr:from>
    <xdr:ext cx="762000" cy="259045"/>
    <xdr:sp macro="" textlink="">
      <xdr:nvSpPr>
        <xdr:cNvPr id="416" name="公債費以外最小値テキスト"/>
        <xdr:cNvSpPr txBox="1"/>
      </xdr:nvSpPr>
      <xdr:spPr>
        <a:xfrm>
          <a:off x="16598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88.0</a:t>
          </a:r>
          <a:endParaRPr kumimoji="1" lang="ja-JP" altLang="en-US" sz="1000" b="1">
            <a:latin typeface="ＭＳ Ｐゴシック"/>
          </a:endParaRPr>
        </a:p>
      </xdr:txBody>
    </xdr:sp>
    <xdr:clientData/>
  </xdr:oneCellAnchor>
  <xdr:twoCellAnchor>
    <xdr:from>
      <xdr:col>23</xdr:col>
      <xdr:colOff>628650</xdr:colOff>
      <xdr:row>81</xdr:row>
      <xdr:rowOff>69850</xdr:rowOff>
    </xdr:from>
    <xdr:to>
      <xdr:col>24</xdr:col>
      <xdr:colOff>120650</xdr:colOff>
      <xdr:row>81</xdr:row>
      <xdr:rowOff>69850</xdr:rowOff>
    </xdr:to>
    <xdr:cxnSp macro="">
      <xdr:nvCxnSpPr>
        <xdr:cNvPr id="417" name="直線コネクタ 416"/>
        <xdr:cNvCxnSpPr/>
      </xdr:nvCxnSpPr>
      <xdr:spPr>
        <a:xfrm>
          <a:off x="16421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34307</xdr:rowOff>
    </xdr:from>
    <xdr:ext cx="762000" cy="259045"/>
    <xdr:sp macro="" textlink="">
      <xdr:nvSpPr>
        <xdr:cNvPr id="418" name="公債費以外最大値テキスト"/>
        <xdr:cNvSpPr txBox="1"/>
      </xdr:nvSpPr>
      <xdr:spPr>
        <a:xfrm>
          <a:off x="16598900" y="1237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53.3</a:t>
          </a:r>
          <a:endParaRPr kumimoji="1" lang="ja-JP" altLang="en-US" sz="1000" b="1">
            <a:latin typeface="ＭＳ Ｐゴシック"/>
          </a:endParaRPr>
        </a:p>
      </xdr:txBody>
    </xdr:sp>
    <xdr:clientData/>
  </xdr:oneCellAnchor>
  <xdr:twoCellAnchor>
    <xdr:from>
      <xdr:col>23</xdr:col>
      <xdr:colOff>628650</xdr:colOff>
      <xdr:row>73</xdr:row>
      <xdr:rowOff>119380</xdr:rowOff>
    </xdr:from>
    <xdr:to>
      <xdr:col>24</xdr:col>
      <xdr:colOff>120650</xdr:colOff>
      <xdr:row>73</xdr:row>
      <xdr:rowOff>119380</xdr:rowOff>
    </xdr:to>
    <xdr:cxnSp macro="">
      <xdr:nvCxnSpPr>
        <xdr:cNvPr id="419" name="直線コネクタ 418"/>
        <xdr:cNvCxnSpPr/>
      </xdr:nvCxnSpPr>
      <xdr:spPr>
        <a:xfrm>
          <a:off x="16421100" y="1263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104140</xdr:rowOff>
    </xdr:from>
    <xdr:to>
      <xdr:col>24</xdr:col>
      <xdr:colOff>31750</xdr:colOff>
      <xdr:row>74</xdr:row>
      <xdr:rowOff>134620</xdr:rowOff>
    </xdr:to>
    <xdr:cxnSp macro="">
      <xdr:nvCxnSpPr>
        <xdr:cNvPr id="420" name="直線コネクタ 419"/>
        <xdr:cNvCxnSpPr/>
      </xdr:nvCxnSpPr>
      <xdr:spPr>
        <a:xfrm flipV="1">
          <a:off x="15671800" y="127914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17797</xdr:rowOff>
    </xdr:from>
    <xdr:ext cx="762000" cy="259045"/>
    <xdr:sp macro="" textlink="">
      <xdr:nvSpPr>
        <xdr:cNvPr id="421" name="公債費以外平均値テキスト"/>
        <xdr:cNvSpPr txBox="1"/>
      </xdr:nvSpPr>
      <xdr:spPr>
        <a:xfrm>
          <a:off x="16598900" y="13047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45720</xdr:rowOff>
    </xdr:from>
    <xdr:to>
      <xdr:col>24</xdr:col>
      <xdr:colOff>82550</xdr:colOff>
      <xdr:row>76</xdr:row>
      <xdr:rowOff>147320</xdr:rowOff>
    </xdr:to>
    <xdr:sp macro="" textlink="">
      <xdr:nvSpPr>
        <xdr:cNvPr id="422" name="フローチャート : 判断 421"/>
        <xdr:cNvSpPr/>
      </xdr:nvSpPr>
      <xdr:spPr>
        <a:xfrm>
          <a:off x="16459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115570</xdr:rowOff>
    </xdr:from>
    <xdr:to>
      <xdr:col>22</xdr:col>
      <xdr:colOff>565150</xdr:colOff>
      <xdr:row>74</xdr:row>
      <xdr:rowOff>134620</xdr:rowOff>
    </xdr:to>
    <xdr:cxnSp macro="">
      <xdr:nvCxnSpPr>
        <xdr:cNvPr id="423" name="直線コネクタ 422"/>
        <xdr:cNvCxnSpPr/>
      </xdr:nvCxnSpPr>
      <xdr:spPr>
        <a:xfrm>
          <a:off x="14782800" y="1263142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140970</xdr:rowOff>
    </xdr:from>
    <xdr:to>
      <xdr:col>22</xdr:col>
      <xdr:colOff>615950</xdr:colOff>
      <xdr:row>76</xdr:row>
      <xdr:rowOff>71120</xdr:rowOff>
    </xdr:to>
    <xdr:sp macro="" textlink="">
      <xdr:nvSpPr>
        <xdr:cNvPr id="424" name="フローチャート : 判断 423"/>
        <xdr:cNvSpPr/>
      </xdr:nvSpPr>
      <xdr:spPr>
        <a:xfrm>
          <a:off x="15621000" y="1299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55897</xdr:rowOff>
    </xdr:from>
    <xdr:ext cx="736600" cy="259045"/>
    <xdr:sp macro="" textlink="">
      <xdr:nvSpPr>
        <xdr:cNvPr id="425" name="テキスト ボックス 424"/>
        <xdr:cNvSpPr txBox="1"/>
      </xdr:nvSpPr>
      <xdr:spPr>
        <a:xfrm>
          <a:off x="15290800" y="13086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81280</xdr:rowOff>
    </xdr:from>
    <xdr:to>
      <xdr:col>21</xdr:col>
      <xdr:colOff>361950</xdr:colOff>
      <xdr:row>73</xdr:row>
      <xdr:rowOff>115570</xdr:rowOff>
    </xdr:to>
    <xdr:cxnSp macro="">
      <xdr:nvCxnSpPr>
        <xdr:cNvPr id="426" name="直線コネクタ 425"/>
        <xdr:cNvCxnSpPr/>
      </xdr:nvCxnSpPr>
      <xdr:spPr>
        <a:xfrm>
          <a:off x="13893800" y="125971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160020</xdr:rowOff>
    </xdr:from>
    <xdr:to>
      <xdr:col>21</xdr:col>
      <xdr:colOff>412750</xdr:colOff>
      <xdr:row>76</xdr:row>
      <xdr:rowOff>90170</xdr:rowOff>
    </xdr:to>
    <xdr:sp macro="" textlink="">
      <xdr:nvSpPr>
        <xdr:cNvPr id="427" name="フローチャート : 判断 426"/>
        <xdr:cNvSpPr/>
      </xdr:nvSpPr>
      <xdr:spPr>
        <a:xfrm>
          <a:off x="14732000" y="1301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74947</xdr:rowOff>
    </xdr:from>
    <xdr:ext cx="762000" cy="259045"/>
    <xdr:sp macro="" textlink="">
      <xdr:nvSpPr>
        <xdr:cNvPr id="428" name="テキスト ボックス 427"/>
        <xdr:cNvSpPr txBox="1"/>
      </xdr:nvSpPr>
      <xdr:spPr>
        <a:xfrm>
          <a:off x="14401800" y="1310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81280</xdr:rowOff>
    </xdr:from>
    <xdr:to>
      <xdr:col>20</xdr:col>
      <xdr:colOff>158750</xdr:colOff>
      <xdr:row>73</xdr:row>
      <xdr:rowOff>107950</xdr:rowOff>
    </xdr:to>
    <xdr:cxnSp macro="">
      <xdr:nvCxnSpPr>
        <xdr:cNvPr id="429" name="直線コネクタ 428"/>
        <xdr:cNvCxnSpPr/>
      </xdr:nvCxnSpPr>
      <xdr:spPr>
        <a:xfrm flipV="1">
          <a:off x="13004800" y="125971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68580</xdr:rowOff>
    </xdr:from>
    <xdr:to>
      <xdr:col>20</xdr:col>
      <xdr:colOff>209550</xdr:colOff>
      <xdr:row>75</xdr:row>
      <xdr:rowOff>170180</xdr:rowOff>
    </xdr:to>
    <xdr:sp macro="" textlink="">
      <xdr:nvSpPr>
        <xdr:cNvPr id="430" name="フローチャート : 判断 429"/>
        <xdr:cNvSpPr/>
      </xdr:nvSpPr>
      <xdr:spPr>
        <a:xfrm>
          <a:off x="13843000" y="129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154957</xdr:rowOff>
    </xdr:from>
    <xdr:ext cx="762000" cy="259045"/>
    <xdr:sp macro="" textlink="">
      <xdr:nvSpPr>
        <xdr:cNvPr id="431" name="テキスト ボックス 430"/>
        <xdr:cNvSpPr txBox="1"/>
      </xdr:nvSpPr>
      <xdr:spPr>
        <a:xfrm>
          <a:off x="13512800" y="130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49530</xdr:rowOff>
    </xdr:from>
    <xdr:to>
      <xdr:col>19</xdr:col>
      <xdr:colOff>6350</xdr:colOff>
      <xdr:row>75</xdr:row>
      <xdr:rowOff>151130</xdr:rowOff>
    </xdr:to>
    <xdr:sp macro="" textlink="">
      <xdr:nvSpPr>
        <xdr:cNvPr id="432" name="フローチャート : 判断 431"/>
        <xdr:cNvSpPr/>
      </xdr:nvSpPr>
      <xdr:spPr>
        <a:xfrm>
          <a:off x="12954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135907</xdr:rowOff>
    </xdr:from>
    <xdr:ext cx="762000" cy="259045"/>
    <xdr:sp macro="" textlink="">
      <xdr:nvSpPr>
        <xdr:cNvPr id="433" name="テキスト ボックス 432"/>
        <xdr:cNvSpPr txBox="1"/>
      </xdr:nvSpPr>
      <xdr:spPr>
        <a:xfrm>
          <a:off x="12623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74</xdr:row>
      <xdr:rowOff>53340</xdr:rowOff>
    </xdr:from>
    <xdr:to>
      <xdr:col>24</xdr:col>
      <xdr:colOff>82550</xdr:colOff>
      <xdr:row>74</xdr:row>
      <xdr:rowOff>154940</xdr:rowOff>
    </xdr:to>
    <xdr:sp macro="" textlink="">
      <xdr:nvSpPr>
        <xdr:cNvPr id="439" name="円/楕円 438"/>
        <xdr:cNvSpPr/>
      </xdr:nvSpPr>
      <xdr:spPr>
        <a:xfrm>
          <a:off x="164592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69867</xdr:rowOff>
    </xdr:from>
    <xdr:ext cx="762000" cy="259045"/>
    <xdr:sp macro="" textlink="">
      <xdr:nvSpPr>
        <xdr:cNvPr id="440" name="公債費以外該当値テキスト"/>
        <xdr:cNvSpPr txBox="1"/>
      </xdr:nvSpPr>
      <xdr:spPr>
        <a:xfrm>
          <a:off x="165989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83820</xdr:rowOff>
    </xdr:from>
    <xdr:to>
      <xdr:col>22</xdr:col>
      <xdr:colOff>615950</xdr:colOff>
      <xdr:row>75</xdr:row>
      <xdr:rowOff>13970</xdr:rowOff>
    </xdr:to>
    <xdr:sp macro="" textlink="">
      <xdr:nvSpPr>
        <xdr:cNvPr id="441" name="円/楕円 440"/>
        <xdr:cNvSpPr/>
      </xdr:nvSpPr>
      <xdr:spPr>
        <a:xfrm>
          <a:off x="15621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24147</xdr:rowOff>
    </xdr:from>
    <xdr:ext cx="736600" cy="259045"/>
    <xdr:sp macro="" textlink="">
      <xdr:nvSpPr>
        <xdr:cNvPr id="442" name="テキスト ボックス 441"/>
        <xdr:cNvSpPr txBox="1"/>
      </xdr:nvSpPr>
      <xdr:spPr>
        <a:xfrm>
          <a:off x="15290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64770</xdr:rowOff>
    </xdr:from>
    <xdr:to>
      <xdr:col>21</xdr:col>
      <xdr:colOff>412750</xdr:colOff>
      <xdr:row>73</xdr:row>
      <xdr:rowOff>166370</xdr:rowOff>
    </xdr:to>
    <xdr:sp macro="" textlink="">
      <xdr:nvSpPr>
        <xdr:cNvPr id="443" name="円/楕円 442"/>
        <xdr:cNvSpPr/>
      </xdr:nvSpPr>
      <xdr:spPr>
        <a:xfrm>
          <a:off x="14732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5097</xdr:rowOff>
    </xdr:from>
    <xdr:ext cx="762000" cy="259045"/>
    <xdr:sp macro="" textlink="">
      <xdr:nvSpPr>
        <xdr:cNvPr id="444" name="テキスト ボックス 443"/>
        <xdr:cNvSpPr txBox="1"/>
      </xdr:nvSpPr>
      <xdr:spPr>
        <a:xfrm>
          <a:off x="14401800" y="1234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53.2</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30480</xdr:rowOff>
    </xdr:from>
    <xdr:to>
      <xdr:col>20</xdr:col>
      <xdr:colOff>209550</xdr:colOff>
      <xdr:row>73</xdr:row>
      <xdr:rowOff>132080</xdr:rowOff>
    </xdr:to>
    <xdr:sp macro="" textlink="">
      <xdr:nvSpPr>
        <xdr:cNvPr id="445" name="円/楕円 444"/>
        <xdr:cNvSpPr/>
      </xdr:nvSpPr>
      <xdr:spPr>
        <a:xfrm>
          <a:off x="13843000" y="12546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142257</xdr:rowOff>
    </xdr:from>
    <xdr:ext cx="762000" cy="259045"/>
    <xdr:sp macro="" textlink="">
      <xdr:nvSpPr>
        <xdr:cNvPr id="446" name="テキスト ボックス 445"/>
        <xdr:cNvSpPr txBox="1"/>
      </xdr:nvSpPr>
      <xdr:spPr>
        <a:xfrm>
          <a:off x="13512800" y="12315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57150</xdr:rowOff>
    </xdr:from>
    <xdr:to>
      <xdr:col>19</xdr:col>
      <xdr:colOff>6350</xdr:colOff>
      <xdr:row>73</xdr:row>
      <xdr:rowOff>158750</xdr:rowOff>
    </xdr:to>
    <xdr:sp macro="" textlink="">
      <xdr:nvSpPr>
        <xdr:cNvPr id="447" name="円/楕円 446"/>
        <xdr:cNvSpPr/>
      </xdr:nvSpPr>
      <xdr:spPr>
        <a:xfrm>
          <a:off x="12954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168927</xdr:rowOff>
    </xdr:from>
    <xdr:ext cx="762000" cy="259045"/>
    <xdr:sp macro="" textlink="">
      <xdr:nvSpPr>
        <xdr:cNvPr id="448" name="テキスト ボックス 447"/>
        <xdr:cNvSpPr txBox="1"/>
      </xdr:nvSpPr>
      <xdr:spPr>
        <a:xfrm>
          <a:off x="12623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北海道標津町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132088</xdr:rowOff>
    </xdr:from>
    <xdr:to>
      <xdr:col>4</xdr:col>
      <xdr:colOff>1117600</xdr:colOff>
      <xdr:row>19</xdr:row>
      <xdr:rowOff>144421</xdr:rowOff>
    </xdr:to>
    <xdr:cxnSp macro="">
      <xdr:nvCxnSpPr>
        <xdr:cNvPr id="41" name="直線コネクタ 40"/>
        <xdr:cNvCxnSpPr/>
      </xdr:nvCxnSpPr>
      <xdr:spPr bwMode="auto">
        <a:xfrm flipV="1">
          <a:off x="5651500" y="2237113"/>
          <a:ext cx="0" cy="121248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116498</xdr:rowOff>
    </xdr:from>
    <xdr:ext cx="762000" cy="259045"/>
    <xdr:sp macro="" textlink="">
      <xdr:nvSpPr>
        <xdr:cNvPr id="42" name="人口1人当たり決算額の推移最小値テキスト130"/>
        <xdr:cNvSpPr txBox="1"/>
      </xdr:nvSpPr>
      <xdr:spPr>
        <a:xfrm>
          <a:off x="5740400" y="342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85,285</a:t>
          </a:r>
          <a:endParaRPr kumimoji="1" lang="ja-JP" altLang="en-US" sz="1000" b="1">
            <a:latin typeface="ＭＳ Ｐゴシック"/>
          </a:endParaRPr>
        </a:p>
      </xdr:txBody>
    </xdr:sp>
    <xdr:clientData/>
  </xdr:oneCellAnchor>
  <xdr:twoCellAnchor>
    <xdr:from>
      <xdr:col>4</xdr:col>
      <xdr:colOff>1028700</xdr:colOff>
      <xdr:row>19</xdr:row>
      <xdr:rowOff>144421</xdr:rowOff>
    </xdr:from>
    <xdr:to>
      <xdr:col>5</xdr:col>
      <xdr:colOff>73025</xdr:colOff>
      <xdr:row>19</xdr:row>
      <xdr:rowOff>144421</xdr:rowOff>
    </xdr:to>
    <xdr:cxnSp macro="">
      <xdr:nvCxnSpPr>
        <xdr:cNvPr id="43" name="直線コネクタ 42"/>
        <xdr:cNvCxnSpPr/>
      </xdr:nvCxnSpPr>
      <xdr:spPr bwMode="auto">
        <a:xfrm>
          <a:off x="5562600" y="34495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47015</xdr:rowOff>
    </xdr:from>
    <xdr:ext cx="762000" cy="259045"/>
    <xdr:sp macro="" textlink="">
      <xdr:nvSpPr>
        <xdr:cNvPr id="44" name="人口1人当たり決算額の推移最大値テキスト130"/>
        <xdr:cNvSpPr txBox="1"/>
      </xdr:nvSpPr>
      <xdr:spPr>
        <a:xfrm>
          <a:off x="5740400" y="1980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297,443</a:t>
          </a:r>
          <a:endParaRPr kumimoji="1" lang="ja-JP" altLang="en-US" sz="1000" b="1">
            <a:latin typeface="ＭＳ Ｐゴシック"/>
          </a:endParaRPr>
        </a:p>
      </xdr:txBody>
    </xdr:sp>
    <xdr:clientData/>
  </xdr:oneCellAnchor>
  <xdr:twoCellAnchor>
    <xdr:from>
      <xdr:col>4</xdr:col>
      <xdr:colOff>1028700</xdr:colOff>
      <xdr:row>12</xdr:row>
      <xdr:rowOff>132088</xdr:rowOff>
    </xdr:from>
    <xdr:to>
      <xdr:col>5</xdr:col>
      <xdr:colOff>73025</xdr:colOff>
      <xdr:row>12</xdr:row>
      <xdr:rowOff>132088</xdr:rowOff>
    </xdr:to>
    <xdr:cxnSp macro="">
      <xdr:nvCxnSpPr>
        <xdr:cNvPr id="45" name="直線コネクタ 44"/>
        <xdr:cNvCxnSpPr/>
      </xdr:nvCxnSpPr>
      <xdr:spPr bwMode="auto">
        <a:xfrm>
          <a:off x="5562600" y="2237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89129</xdr:rowOff>
    </xdr:from>
    <xdr:to>
      <xdr:col>4</xdr:col>
      <xdr:colOff>1117600</xdr:colOff>
      <xdr:row>15</xdr:row>
      <xdr:rowOff>93683</xdr:rowOff>
    </xdr:to>
    <xdr:cxnSp macro="">
      <xdr:nvCxnSpPr>
        <xdr:cNvPr id="46" name="直線コネクタ 45"/>
        <xdr:cNvCxnSpPr/>
      </xdr:nvCxnSpPr>
      <xdr:spPr bwMode="auto">
        <a:xfrm>
          <a:off x="5003800" y="2708504"/>
          <a:ext cx="647700" cy="45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92119</xdr:rowOff>
    </xdr:from>
    <xdr:ext cx="762000" cy="259045"/>
    <xdr:sp macro="" textlink="">
      <xdr:nvSpPr>
        <xdr:cNvPr id="47" name="人口1人当たり決算額の推移平均値テキスト130"/>
        <xdr:cNvSpPr txBox="1"/>
      </xdr:nvSpPr>
      <xdr:spPr>
        <a:xfrm>
          <a:off x="5740400" y="2882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170,662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120042</xdr:rowOff>
    </xdr:from>
    <xdr:to>
      <xdr:col>5</xdr:col>
      <xdr:colOff>34925</xdr:colOff>
      <xdr:row>17</xdr:row>
      <xdr:rowOff>50192</xdr:rowOff>
    </xdr:to>
    <xdr:sp macro="" textlink="">
      <xdr:nvSpPr>
        <xdr:cNvPr id="48" name="フローチャート : 判断 47"/>
        <xdr:cNvSpPr/>
      </xdr:nvSpPr>
      <xdr:spPr bwMode="auto">
        <a:xfrm>
          <a:off x="5600700" y="29108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89129</xdr:rowOff>
    </xdr:from>
    <xdr:to>
      <xdr:col>4</xdr:col>
      <xdr:colOff>469900</xdr:colOff>
      <xdr:row>15</xdr:row>
      <xdr:rowOff>112063</xdr:rowOff>
    </xdr:to>
    <xdr:cxnSp macro="">
      <xdr:nvCxnSpPr>
        <xdr:cNvPr id="49" name="直線コネクタ 48"/>
        <xdr:cNvCxnSpPr/>
      </xdr:nvCxnSpPr>
      <xdr:spPr bwMode="auto">
        <a:xfrm flipV="1">
          <a:off x="4305300" y="2708504"/>
          <a:ext cx="698500" cy="22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136484</xdr:rowOff>
    </xdr:from>
    <xdr:to>
      <xdr:col>4</xdr:col>
      <xdr:colOff>520700</xdr:colOff>
      <xdr:row>17</xdr:row>
      <xdr:rowOff>66634</xdr:rowOff>
    </xdr:to>
    <xdr:sp macro="" textlink="">
      <xdr:nvSpPr>
        <xdr:cNvPr id="50" name="フローチャート : 判断 49"/>
        <xdr:cNvSpPr/>
      </xdr:nvSpPr>
      <xdr:spPr bwMode="auto">
        <a:xfrm>
          <a:off x="4953000" y="29273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51411</xdr:rowOff>
    </xdr:from>
    <xdr:ext cx="736600" cy="259045"/>
    <xdr:sp macro="" textlink="">
      <xdr:nvSpPr>
        <xdr:cNvPr id="51" name="テキスト ボックス 50"/>
        <xdr:cNvSpPr txBox="1"/>
      </xdr:nvSpPr>
      <xdr:spPr>
        <a:xfrm>
          <a:off x="4622800" y="3013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167,785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112063</xdr:rowOff>
    </xdr:from>
    <xdr:to>
      <xdr:col>3</xdr:col>
      <xdr:colOff>904875</xdr:colOff>
      <xdr:row>16</xdr:row>
      <xdr:rowOff>29070</xdr:rowOff>
    </xdr:to>
    <xdr:cxnSp macro="">
      <xdr:nvCxnSpPr>
        <xdr:cNvPr id="52" name="直線コネクタ 51"/>
        <xdr:cNvCxnSpPr/>
      </xdr:nvCxnSpPr>
      <xdr:spPr bwMode="auto">
        <a:xfrm flipV="1">
          <a:off x="3606800" y="2731438"/>
          <a:ext cx="698500" cy="884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112098</xdr:rowOff>
    </xdr:from>
    <xdr:to>
      <xdr:col>3</xdr:col>
      <xdr:colOff>955675</xdr:colOff>
      <xdr:row>17</xdr:row>
      <xdr:rowOff>42248</xdr:rowOff>
    </xdr:to>
    <xdr:sp macro="" textlink="">
      <xdr:nvSpPr>
        <xdr:cNvPr id="53" name="フローチャート : 判断 52"/>
        <xdr:cNvSpPr/>
      </xdr:nvSpPr>
      <xdr:spPr bwMode="auto">
        <a:xfrm>
          <a:off x="42545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27025</xdr:rowOff>
    </xdr:from>
    <xdr:ext cx="762000" cy="259045"/>
    <xdr:sp macro="" textlink="">
      <xdr:nvSpPr>
        <xdr:cNvPr id="54" name="テキスト ボックス 53"/>
        <xdr:cNvSpPr txBox="1"/>
      </xdr:nvSpPr>
      <xdr:spPr>
        <a:xfrm>
          <a:off x="3924300" y="2989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165687</xdr:rowOff>
    </xdr:from>
    <xdr:to>
      <xdr:col>3</xdr:col>
      <xdr:colOff>206375</xdr:colOff>
      <xdr:row>16</xdr:row>
      <xdr:rowOff>29070</xdr:rowOff>
    </xdr:to>
    <xdr:cxnSp macro="">
      <xdr:nvCxnSpPr>
        <xdr:cNvPr id="55" name="直線コネクタ 54"/>
        <xdr:cNvCxnSpPr/>
      </xdr:nvCxnSpPr>
      <xdr:spPr bwMode="auto">
        <a:xfrm>
          <a:off x="2908300" y="2785062"/>
          <a:ext cx="698500" cy="348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155612</xdr:rowOff>
    </xdr:from>
    <xdr:to>
      <xdr:col>3</xdr:col>
      <xdr:colOff>257175</xdr:colOff>
      <xdr:row>17</xdr:row>
      <xdr:rowOff>85762</xdr:rowOff>
    </xdr:to>
    <xdr:sp macro="" textlink="">
      <xdr:nvSpPr>
        <xdr:cNvPr id="56" name="フローチャート : 判断 55"/>
        <xdr:cNvSpPr/>
      </xdr:nvSpPr>
      <xdr:spPr bwMode="auto">
        <a:xfrm>
          <a:off x="3556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70539</xdr:rowOff>
    </xdr:from>
    <xdr:ext cx="762000" cy="259045"/>
    <xdr:sp macro="" textlink="">
      <xdr:nvSpPr>
        <xdr:cNvPr id="57" name="テキスト ボックス 56"/>
        <xdr:cNvSpPr txBox="1"/>
      </xdr:nvSpPr>
      <xdr:spPr>
        <a:xfrm>
          <a:off x="3225800" y="3032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144319</xdr:rowOff>
    </xdr:from>
    <xdr:to>
      <xdr:col>2</xdr:col>
      <xdr:colOff>692150</xdr:colOff>
      <xdr:row>17</xdr:row>
      <xdr:rowOff>74469</xdr:rowOff>
    </xdr:to>
    <xdr:sp macro="" textlink="">
      <xdr:nvSpPr>
        <xdr:cNvPr id="58" name="フローチャート : 判断 57"/>
        <xdr:cNvSpPr/>
      </xdr:nvSpPr>
      <xdr:spPr bwMode="auto">
        <a:xfrm>
          <a:off x="2857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59246</xdr:rowOff>
    </xdr:from>
    <xdr:ext cx="762000" cy="259045"/>
    <xdr:sp macro="" textlink="">
      <xdr:nvSpPr>
        <xdr:cNvPr id="59" name="テキスト ボックス 58"/>
        <xdr:cNvSpPr txBox="1"/>
      </xdr:nvSpPr>
      <xdr:spPr>
        <a:xfrm>
          <a:off x="2527300" y="302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15</xdr:row>
      <xdr:rowOff>42883</xdr:rowOff>
    </xdr:from>
    <xdr:to>
      <xdr:col>5</xdr:col>
      <xdr:colOff>34925</xdr:colOff>
      <xdr:row>15</xdr:row>
      <xdr:rowOff>144483</xdr:rowOff>
    </xdr:to>
    <xdr:sp macro="" textlink="">
      <xdr:nvSpPr>
        <xdr:cNvPr id="65" name="円/楕円 64"/>
        <xdr:cNvSpPr/>
      </xdr:nvSpPr>
      <xdr:spPr bwMode="auto">
        <a:xfrm>
          <a:off x="5600700" y="26622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59410</xdr:rowOff>
    </xdr:from>
    <xdr:ext cx="762000" cy="259045"/>
    <xdr:sp macro="" textlink="">
      <xdr:nvSpPr>
        <xdr:cNvPr id="66" name="人口1人当たり決算額の推移該当値テキスト130"/>
        <xdr:cNvSpPr txBox="1"/>
      </xdr:nvSpPr>
      <xdr:spPr>
        <a:xfrm>
          <a:off x="5740400" y="2507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214,163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38329</xdr:rowOff>
    </xdr:from>
    <xdr:to>
      <xdr:col>4</xdr:col>
      <xdr:colOff>520700</xdr:colOff>
      <xdr:row>15</xdr:row>
      <xdr:rowOff>139929</xdr:rowOff>
    </xdr:to>
    <xdr:sp macro="" textlink="">
      <xdr:nvSpPr>
        <xdr:cNvPr id="67" name="円/楕円 66"/>
        <xdr:cNvSpPr/>
      </xdr:nvSpPr>
      <xdr:spPr bwMode="auto">
        <a:xfrm>
          <a:off x="4953000" y="26577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150106</xdr:rowOff>
    </xdr:from>
    <xdr:ext cx="736600" cy="259045"/>
    <xdr:sp macro="" textlink="">
      <xdr:nvSpPr>
        <xdr:cNvPr id="68" name="テキスト ボックス 67"/>
        <xdr:cNvSpPr txBox="1"/>
      </xdr:nvSpPr>
      <xdr:spPr>
        <a:xfrm>
          <a:off x="4622800" y="24265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214,960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61263</xdr:rowOff>
    </xdr:from>
    <xdr:to>
      <xdr:col>3</xdr:col>
      <xdr:colOff>955675</xdr:colOff>
      <xdr:row>15</xdr:row>
      <xdr:rowOff>162863</xdr:rowOff>
    </xdr:to>
    <xdr:sp macro="" textlink="">
      <xdr:nvSpPr>
        <xdr:cNvPr id="69" name="円/楕円 68"/>
        <xdr:cNvSpPr/>
      </xdr:nvSpPr>
      <xdr:spPr bwMode="auto">
        <a:xfrm>
          <a:off x="4254500" y="26806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1590</xdr:rowOff>
    </xdr:from>
    <xdr:ext cx="762000" cy="259045"/>
    <xdr:sp macro="" textlink="">
      <xdr:nvSpPr>
        <xdr:cNvPr id="70" name="テキスト ボックス 69"/>
        <xdr:cNvSpPr txBox="1"/>
      </xdr:nvSpPr>
      <xdr:spPr>
        <a:xfrm>
          <a:off x="3924300" y="2449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210,947</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149720</xdr:rowOff>
    </xdr:from>
    <xdr:to>
      <xdr:col>3</xdr:col>
      <xdr:colOff>257175</xdr:colOff>
      <xdr:row>16</xdr:row>
      <xdr:rowOff>79870</xdr:rowOff>
    </xdr:to>
    <xdr:sp macro="" textlink="">
      <xdr:nvSpPr>
        <xdr:cNvPr id="71" name="円/楕円 70"/>
        <xdr:cNvSpPr/>
      </xdr:nvSpPr>
      <xdr:spPr bwMode="auto">
        <a:xfrm>
          <a:off x="3556000" y="2769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90047</xdr:rowOff>
    </xdr:from>
    <xdr:ext cx="762000" cy="259045"/>
    <xdr:sp macro="" textlink="">
      <xdr:nvSpPr>
        <xdr:cNvPr id="72" name="テキスト ボックス 71"/>
        <xdr:cNvSpPr txBox="1"/>
      </xdr:nvSpPr>
      <xdr:spPr>
        <a:xfrm>
          <a:off x="3225800" y="253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195,469</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114887</xdr:rowOff>
    </xdr:from>
    <xdr:to>
      <xdr:col>2</xdr:col>
      <xdr:colOff>692150</xdr:colOff>
      <xdr:row>16</xdr:row>
      <xdr:rowOff>45037</xdr:rowOff>
    </xdr:to>
    <xdr:sp macro="" textlink="">
      <xdr:nvSpPr>
        <xdr:cNvPr id="73" name="円/楕円 72"/>
        <xdr:cNvSpPr/>
      </xdr:nvSpPr>
      <xdr:spPr bwMode="auto">
        <a:xfrm>
          <a:off x="2857500" y="27342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55214</xdr:rowOff>
    </xdr:from>
    <xdr:ext cx="762000" cy="259045"/>
    <xdr:sp macro="" textlink="">
      <xdr:nvSpPr>
        <xdr:cNvPr id="74" name="テキスト ボックス 73"/>
        <xdr:cNvSpPr txBox="1"/>
      </xdr:nvSpPr>
      <xdr:spPr>
        <a:xfrm>
          <a:off x="2527300" y="2503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201,564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0" name="直線コネクタ 89"/>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1" name="直線コネクタ 90"/>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2" name="テキスト ボックス 91"/>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3" name="直線コネクタ 92"/>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4" name="テキスト ボックス 93"/>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5" name="直線コネクタ 94"/>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6" name="テキスト ボックス 95"/>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7" name="直線コネクタ 96"/>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98" name="テキスト ボックス 97"/>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99" name="直線コネクタ 98"/>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0" name="テキスト ボックス 99"/>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244511</xdr:rowOff>
    </xdr:from>
    <xdr:to>
      <xdr:col>4</xdr:col>
      <xdr:colOff>1117600</xdr:colOff>
      <xdr:row>38</xdr:row>
      <xdr:rowOff>136862</xdr:rowOff>
    </xdr:to>
    <xdr:cxnSp macro="">
      <xdr:nvCxnSpPr>
        <xdr:cNvPr id="104" name="直線コネクタ 103"/>
        <xdr:cNvCxnSpPr/>
      </xdr:nvCxnSpPr>
      <xdr:spPr bwMode="auto">
        <a:xfrm flipV="1">
          <a:off x="5651500" y="6169061"/>
          <a:ext cx="0" cy="14354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108939</xdr:rowOff>
    </xdr:from>
    <xdr:ext cx="762000" cy="259045"/>
    <xdr:sp macro="" textlink="">
      <xdr:nvSpPr>
        <xdr:cNvPr id="105" name="人口1人当たり決算額の推移最小値テキスト445"/>
        <xdr:cNvSpPr txBox="1"/>
      </xdr:nvSpPr>
      <xdr:spPr>
        <a:xfrm>
          <a:off x="5740400" y="757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-29,406</a:t>
          </a:r>
          <a:endParaRPr kumimoji="1" lang="ja-JP" altLang="en-US" sz="1000" b="1">
            <a:latin typeface="ＭＳ Ｐゴシック"/>
          </a:endParaRPr>
        </a:p>
      </xdr:txBody>
    </xdr:sp>
    <xdr:clientData/>
  </xdr:oneCellAnchor>
  <xdr:twoCellAnchor>
    <xdr:from>
      <xdr:col>4</xdr:col>
      <xdr:colOff>1028700</xdr:colOff>
      <xdr:row>38</xdr:row>
      <xdr:rowOff>136862</xdr:rowOff>
    </xdr:from>
    <xdr:to>
      <xdr:col>5</xdr:col>
      <xdr:colOff>73025</xdr:colOff>
      <xdr:row>38</xdr:row>
      <xdr:rowOff>136862</xdr:rowOff>
    </xdr:to>
    <xdr:cxnSp macro="">
      <xdr:nvCxnSpPr>
        <xdr:cNvPr id="106" name="直線コネクタ 105"/>
        <xdr:cNvCxnSpPr/>
      </xdr:nvCxnSpPr>
      <xdr:spPr bwMode="auto">
        <a:xfrm>
          <a:off x="5562600" y="76044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159438</xdr:rowOff>
    </xdr:from>
    <xdr:ext cx="762000" cy="259045"/>
    <xdr:sp macro="" textlink="">
      <xdr:nvSpPr>
        <xdr:cNvPr id="107" name="人口1人当たり決算額の推移最大値テキスト445"/>
        <xdr:cNvSpPr txBox="1"/>
      </xdr:nvSpPr>
      <xdr:spPr>
        <a:xfrm>
          <a:off x="5740400" y="5912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102,455</a:t>
          </a:r>
          <a:endParaRPr kumimoji="1" lang="ja-JP" altLang="en-US" sz="1000" b="1">
            <a:latin typeface="ＭＳ Ｐゴシック"/>
          </a:endParaRPr>
        </a:p>
      </xdr:txBody>
    </xdr:sp>
    <xdr:clientData/>
  </xdr:oneCellAnchor>
  <xdr:twoCellAnchor>
    <xdr:from>
      <xdr:col>4</xdr:col>
      <xdr:colOff>1028700</xdr:colOff>
      <xdr:row>33</xdr:row>
      <xdr:rowOff>244511</xdr:rowOff>
    </xdr:from>
    <xdr:to>
      <xdr:col>5</xdr:col>
      <xdr:colOff>73025</xdr:colOff>
      <xdr:row>33</xdr:row>
      <xdr:rowOff>244511</xdr:rowOff>
    </xdr:to>
    <xdr:cxnSp macro="">
      <xdr:nvCxnSpPr>
        <xdr:cNvPr id="108" name="直線コネクタ 107"/>
        <xdr:cNvCxnSpPr/>
      </xdr:nvCxnSpPr>
      <xdr:spPr bwMode="auto">
        <a:xfrm>
          <a:off x="5562600" y="61690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163729</xdr:rowOff>
    </xdr:from>
    <xdr:to>
      <xdr:col>4</xdr:col>
      <xdr:colOff>1117600</xdr:colOff>
      <xdr:row>35</xdr:row>
      <xdr:rowOff>197594</xdr:rowOff>
    </xdr:to>
    <xdr:cxnSp macro="">
      <xdr:nvCxnSpPr>
        <xdr:cNvPr id="109" name="直線コネクタ 108"/>
        <xdr:cNvCxnSpPr/>
      </xdr:nvCxnSpPr>
      <xdr:spPr bwMode="auto">
        <a:xfrm flipV="1">
          <a:off x="5003800" y="6774079"/>
          <a:ext cx="647700" cy="338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194951</xdr:rowOff>
    </xdr:from>
    <xdr:ext cx="762000" cy="259045"/>
    <xdr:sp macro="" textlink="">
      <xdr:nvSpPr>
        <xdr:cNvPr id="110" name="人口1人当たり決算額の推移平均値テキスト445"/>
        <xdr:cNvSpPr txBox="1"/>
      </xdr:nvSpPr>
      <xdr:spPr>
        <a:xfrm>
          <a:off x="5740400" y="68053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36,776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222874</xdr:rowOff>
    </xdr:from>
    <xdr:to>
      <xdr:col>5</xdr:col>
      <xdr:colOff>34925</xdr:colOff>
      <xdr:row>35</xdr:row>
      <xdr:rowOff>324474</xdr:rowOff>
    </xdr:to>
    <xdr:sp macro="" textlink="">
      <xdr:nvSpPr>
        <xdr:cNvPr id="111" name="フローチャート : 判断 110"/>
        <xdr:cNvSpPr/>
      </xdr:nvSpPr>
      <xdr:spPr bwMode="auto">
        <a:xfrm>
          <a:off x="5600700" y="68332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158525</xdr:rowOff>
    </xdr:from>
    <xdr:to>
      <xdr:col>4</xdr:col>
      <xdr:colOff>469900</xdr:colOff>
      <xdr:row>35</xdr:row>
      <xdr:rowOff>197594</xdr:rowOff>
    </xdr:to>
    <xdr:cxnSp macro="">
      <xdr:nvCxnSpPr>
        <xdr:cNvPr id="112" name="直線コネクタ 111"/>
        <xdr:cNvCxnSpPr/>
      </xdr:nvCxnSpPr>
      <xdr:spPr bwMode="auto">
        <a:xfrm>
          <a:off x="4305300" y="6768875"/>
          <a:ext cx="698500" cy="390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242925</xdr:rowOff>
    </xdr:from>
    <xdr:to>
      <xdr:col>4</xdr:col>
      <xdr:colOff>520700</xdr:colOff>
      <xdr:row>36</xdr:row>
      <xdr:rowOff>1625</xdr:rowOff>
    </xdr:to>
    <xdr:sp macro="" textlink="">
      <xdr:nvSpPr>
        <xdr:cNvPr id="113" name="フローチャート : 判断 112"/>
        <xdr:cNvSpPr/>
      </xdr:nvSpPr>
      <xdr:spPr bwMode="auto">
        <a:xfrm>
          <a:off x="4953000" y="6853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329302</xdr:rowOff>
    </xdr:from>
    <xdr:ext cx="736600" cy="259045"/>
    <xdr:sp macro="" textlink="">
      <xdr:nvSpPr>
        <xdr:cNvPr id="114" name="テキスト ボックス 113"/>
        <xdr:cNvSpPr txBox="1"/>
      </xdr:nvSpPr>
      <xdr:spPr>
        <a:xfrm>
          <a:off x="4622800" y="69396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34,934</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333731</xdr:rowOff>
    </xdr:from>
    <xdr:to>
      <xdr:col>3</xdr:col>
      <xdr:colOff>904875</xdr:colOff>
      <xdr:row>35</xdr:row>
      <xdr:rowOff>158525</xdr:rowOff>
    </xdr:to>
    <xdr:cxnSp macro="">
      <xdr:nvCxnSpPr>
        <xdr:cNvPr id="115" name="直線コネクタ 114"/>
        <xdr:cNvCxnSpPr/>
      </xdr:nvCxnSpPr>
      <xdr:spPr bwMode="auto">
        <a:xfrm>
          <a:off x="3606800" y="6601181"/>
          <a:ext cx="698500" cy="1676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224627</xdr:rowOff>
    </xdr:from>
    <xdr:to>
      <xdr:col>3</xdr:col>
      <xdr:colOff>955675</xdr:colOff>
      <xdr:row>35</xdr:row>
      <xdr:rowOff>326227</xdr:rowOff>
    </xdr:to>
    <xdr:sp macro="" textlink="">
      <xdr:nvSpPr>
        <xdr:cNvPr id="116" name="フローチャート : 判断 115"/>
        <xdr:cNvSpPr/>
      </xdr:nvSpPr>
      <xdr:spPr bwMode="auto">
        <a:xfrm>
          <a:off x="4254500" y="68349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311004</xdr:rowOff>
    </xdr:from>
    <xdr:ext cx="762000" cy="259045"/>
    <xdr:sp macro="" textlink="">
      <xdr:nvSpPr>
        <xdr:cNvPr id="117" name="テキスト ボックス 116"/>
        <xdr:cNvSpPr txBox="1"/>
      </xdr:nvSpPr>
      <xdr:spPr>
        <a:xfrm>
          <a:off x="3924300" y="6921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282698</xdr:rowOff>
    </xdr:from>
    <xdr:to>
      <xdr:col>3</xdr:col>
      <xdr:colOff>206375</xdr:colOff>
      <xdr:row>34</xdr:row>
      <xdr:rowOff>333731</xdr:rowOff>
    </xdr:to>
    <xdr:cxnSp macro="">
      <xdr:nvCxnSpPr>
        <xdr:cNvPr id="118" name="直線コネクタ 117"/>
        <xdr:cNvCxnSpPr/>
      </xdr:nvCxnSpPr>
      <xdr:spPr bwMode="auto">
        <a:xfrm>
          <a:off x="2908300" y="6550148"/>
          <a:ext cx="698500" cy="510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192895</xdr:rowOff>
    </xdr:from>
    <xdr:to>
      <xdr:col>3</xdr:col>
      <xdr:colOff>257175</xdr:colOff>
      <xdr:row>35</xdr:row>
      <xdr:rowOff>294495</xdr:rowOff>
    </xdr:to>
    <xdr:sp macro="" textlink="">
      <xdr:nvSpPr>
        <xdr:cNvPr id="119" name="フローチャート : 判断 118"/>
        <xdr:cNvSpPr/>
      </xdr:nvSpPr>
      <xdr:spPr bwMode="auto">
        <a:xfrm>
          <a:off x="3556000" y="68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279272</xdr:rowOff>
    </xdr:from>
    <xdr:ext cx="762000" cy="259045"/>
    <xdr:sp macro="" textlink="">
      <xdr:nvSpPr>
        <xdr:cNvPr id="120" name="テキスト ボックス 119"/>
        <xdr:cNvSpPr txBox="1"/>
      </xdr:nvSpPr>
      <xdr:spPr>
        <a:xfrm>
          <a:off x="3225800" y="68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155698</xdr:rowOff>
    </xdr:from>
    <xdr:to>
      <xdr:col>2</xdr:col>
      <xdr:colOff>692150</xdr:colOff>
      <xdr:row>35</xdr:row>
      <xdr:rowOff>257298</xdr:rowOff>
    </xdr:to>
    <xdr:sp macro="" textlink="">
      <xdr:nvSpPr>
        <xdr:cNvPr id="121" name="フローチャート : 判断 120"/>
        <xdr:cNvSpPr/>
      </xdr:nvSpPr>
      <xdr:spPr bwMode="auto">
        <a:xfrm>
          <a:off x="2857500" y="6766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242075</xdr:rowOff>
    </xdr:from>
    <xdr:ext cx="762000" cy="259045"/>
    <xdr:sp macro="" textlink="">
      <xdr:nvSpPr>
        <xdr:cNvPr id="122" name="テキスト ボックス 121"/>
        <xdr:cNvSpPr txBox="1"/>
      </xdr:nvSpPr>
      <xdr:spPr>
        <a:xfrm>
          <a:off x="2527300" y="685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112929</xdr:rowOff>
    </xdr:from>
    <xdr:to>
      <xdr:col>5</xdr:col>
      <xdr:colOff>34925</xdr:colOff>
      <xdr:row>35</xdr:row>
      <xdr:rowOff>214529</xdr:rowOff>
    </xdr:to>
    <xdr:sp macro="" textlink="">
      <xdr:nvSpPr>
        <xdr:cNvPr id="128" name="円/楕円 127"/>
        <xdr:cNvSpPr/>
      </xdr:nvSpPr>
      <xdr:spPr bwMode="auto">
        <a:xfrm>
          <a:off x="5600700" y="6723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300906</xdr:rowOff>
    </xdr:from>
    <xdr:ext cx="762000" cy="259045"/>
    <xdr:sp macro="" textlink="">
      <xdr:nvSpPr>
        <xdr:cNvPr id="129" name="人口1人当たり決算額の推移該当値テキスト445"/>
        <xdr:cNvSpPr txBox="1"/>
      </xdr:nvSpPr>
      <xdr:spPr>
        <a:xfrm>
          <a:off x="5740400" y="6568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46,876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146794</xdr:rowOff>
    </xdr:from>
    <xdr:to>
      <xdr:col>4</xdr:col>
      <xdr:colOff>520700</xdr:colOff>
      <xdr:row>35</xdr:row>
      <xdr:rowOff>248394</xdr:rowOff>
    </xdr:to>
    <xdr:sp macro="" textlink="">
      <xdr:nvSpPr>
        <xdr:cNvPr id="130" name="円/楕円 129"/>
        <xdr:cNvSpPr/>
      </xdr:nvSpPr>
      <xdr:spPr bwMode="auto">
        <a:xfrm>
          <a:off x="4953000" y="6757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258571</xdr:rowOff>
    </xdr:from>
    <xdr:ext cx="736600" cy="259045"/>
    <xdr:sp macro="" textlink="">
      <xdr:nvSpPr>
        <xdr:cNvPr id="131" name="テキスト ボックス 130"/>
        <xdr:cNvSpPr txBox="1"/>
      </xdr:nvSpPr>
      <xdr:spPr>
        <a:xfrm>
          <a:off x="4622800" y="6526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43,765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107725</xdr:rowOff>
    </xdr:from>
    <xdr:to>
      <xdr:col>3</xdr:col>
      <xdr:colOff>955675</xdr:colOff>
      <xdr:row>35</xdr:row>
      <xdr:rowOff>209325</xdr:rowOff>
    </xdr:to>
    <xdr:sp macro="" textlink="">
      <xdr:nvSpPr>
        <xdr:cNvPr id="132" name="円/楕円 131"/>
        <xdr:cNvSpPr/>
      </xdr:nvSpPr>
      <xdr:spPr bwMode="auto">
        <a:xfrm>
          <a:off x="4254500" y="6718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219502</xdr:rowOff>
    </xdr:from>
    <xdr:ext cx="762000" cy="259045"/>
    <xdr:sp macro="" textlink="">
      <xdr:nvSpPr>
        <xdr:cNvPr id="133" name="テキスト ボックス 132"/>
        <xdr:cNvSpPr txBox="1"/>
      </xdr:nvSpPr>
      <xdr:spPr>
        <a:xfrm>
          <a:off x="3924300" y="6486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47,354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282931</xdr:rowOff>
    </xdr:from>
    <xdr:to>
      <xdr:col>3</xdr:col>
      <xdr:colOff>257175</xdr:colOff>
      <xdr:row>35</xdr:row>
      <xdr:rowOff>41631</xdr:rowOff>
    </xdr:to>
    <xdr:sp macro="" textlink="">
      <xdr:nvSpPr>
        <xdr:cNvPr id="134" name="円/楕円 133"/>
        <xdr:cNvSpPr/>
      </xdr:nvSpPr>
      <xdr:spPr bwMode="auto">
        <a:xfrm>
          <a:off x="3556000" y="6550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51808</xdr:rowOff>
    </xdr:from>
    <xdr:ext cx="762000" cy="259045"/>
    <xdr:sp macro="" textlink="">
      <xdr:nvSpPr>
        <xdr:cNvPr id="135" name="テキスト ボックス 134"/>
        <xdr:cNvSpPr txBox="1"/>
      </xdr:nvSpPr>
      <xdr:spPr>
        <a:xfrm>
          <a:off x="3225800" y="6319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62,759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231898</xdr:rowOff>
    </xdr:from>
    <xdr:to>
      <xdr:col>2</xdr:col>
      <xdr:colOff>692150</xdr:colOff>
      <xdr:row>34</xdr:row>
      <xdr:rowOff>333498</xdr:rowOff>
    </xdr:to>
    <xdr:sp macro="" textlink="">
      <xdr:nvSpPr>
        <xdr:cNvPr id="136" name="円/楕円 135"/>
        <xdr:cNvSpPr/>
      </xdr:nvSpPr>
      <xdr:spPr bwMode="auto">
        <a:xfrm>
          <a:off x="2857500" y="64993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775</xdr:rowOff>
    </xdr:from>
    <xdr:ext cx="762000" cy="259045"/>
    <xdr:sp macro="" textlink="">
      <xdr:nvSpPr>
        <xdr:cNvPr id="137" name="テキスト ボックス 136"/>
        <xdr:cNvSpPr txBox="1"/>
      </xdr:nvSpPr>
      <xdr:spPr>
        <a:xfrm>
          <a:off x="2527300" y="626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67,447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5,368
5,329
624.68
8,111,165
7,870,186
225,822
3,874,454
7,318,145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20/96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72,973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77338</xdr:rowOff>
    </xdr:from>
    <xdr:to>
      <xdr:col>6</xdr:col>
      <xdr:colOff>510540</xdr:colOff>
      <xdr:row>38</xdr:row>
      <xdr:rowOff>86809</xdr:rowOff>
    </xdr:to>
    <xdr:cxnSp macro="">
      <xdr:nvCxnSpPr>
        <xdr:cNvPr id="56" name="直線コネクタ 55"/>
        <xdr:cNvCxnSpPr/>
      </xdr:nvCxnSpPr>
      <xdr:spPr>
        <a:xfrm flipV="1">
          <a:off x="4633595" y="5220838"/>
          <a:ext cx="1270" cy="13810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90636</xdr:rowOff>
    </xdr:from>
    <xdr:ext cx="534377" cy="259045"/>
    <xdr:sp macro="" textlink="">
      <xdr:nvSpPr>
        <xdr:cNvPr id="57" name="人件費最小値テキスト"/>
        <xdr:cNvSpPr txBox="1"/>
      </xdr:nvSpPr>
      <xdr:spPr>
        <a:xfrm>
          <a:off x="4686300" y="6605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66,941</a:t>
          </a:r>
          <a:endParaRPr kumimoji="1" lang="ja-JP" altLang="en-US" sz="1000" b="1">
            <a:latin typeface="ＭＳ Ｐゴシック"/>
          </a:endParaRPr>
        </a:p>
      </xdr:txBody>
    </xdr:sp>
    <xdr:clientData/>
  </xdr:oneCellAnchor>
  <xdr:twoCellAnchor>
    <xdr:from>
      <xdr:col>6</xdr:col>
      <xdr:colOff>422275</xdr:colOff>
      <xdr:row>38</xdr:row>
      <xdr:rowOff>86809</xdr:rowOff>
    </xdr:from>
    <xdr:to>
      <xdr:col>6</xdr:col>
      <xdr:colOff>600075</xdr:colOff>
      <xdr:row>38</xdr:row>
      <xdr:rowOff>86809</xdr:rowOff>
    </xdr:to>
    <xdr:cxnSp macro="">
      <xdr:nvCxnSpPr>
        <xdr:cNvPr id="58" name="直線コネクタ 57"/>
        <xdr:cNvCxnSpPr/>
      </xdr:nvCxnSpPr>
      <xdr:spPr>
        <a:xfrm>
          <a:off x="4546600" y="6601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24015</xdr:rowOff>
    </xdr:from>
    <xdr:ext cx="599010" cy="259045"/>
    <xdr:sp macro="" textlink="">
      <xdr:nvSpPr>
        <xdr:cNvPr id="59" name="人件費最大値テキスト"/>
        <xdr:cNvSpPr txBox="1"/>
      </xdr:nvSpPr>
      <xdr:spPr>
        <a:xfrm>
          <a:off x="4686300" y="4996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248,184</a:t>
          </a:r>
          <a:endParaRPr kumimoji="1" lang="ja-JP" altLang="en-US" sz="1000" b="1">
            <a:latin typeface="ＭＳ Ｐゴシック"/>
          </a:endParaRPr>
        </a:p>
      </xdr:txBody>
    </xdr:sp>
    <xdr:clientData/>
  </xdr:oneCellAnchor>
  <xdr:twoCellAnchor>
    <xdr:from>
      <xdr:col>6</xdr:col>
      <xdr:colOff>422275</xdr:colOff>
      <xdr:row>30</xdr:row>
      <xdr:rowOff>77338</xdr:rowOff>
    </xdr:from>
    <xdr:to>
      <xdr:col>6</xdr:col>
      <xdr:colOff>600075</xdr:colOff>
      <xdr:row>30</xdr:row>
      <xdr:rowOff>77338</xdr:rowOff>
    </xdr:to>
    <xdr:cxnSp macro="">
      <xdr:nvCxnSpPr>
        <xdr:cNvPr id="60" name="直線コネクタ 59"/>
        <xdr:cNvCxnSpPr/>
      </xdr:nvCxnSpPr>
      <xdr:spPr>
        <a:xfrm>
          <a:off x="4546600" y="5220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161958</xdr:rowOff>
    </xdr:from>
    <xdr:to>
      <xdr:col>6</xdr:col>
      <xdr:colOff>511175</xdr:colOff>
      <xdr:row>34</xdr:row>
      <xdr:rowOff>13917</xdr:rowOff>
    </xdr:to>
    <xdr:cxnSp macro="">
      <xdr:nvCxnSpPr>
        <xdr:cNvPr id="61" name="直線コネクタ 60"/>
        <xdr:cNvCxnSpPr/>
      </xdr:nvCxnSpPr>
      <xdr:spPr>
        <a:xfrm>
          <a:off x="3797300" y="5819808"/>
          <a:ext cx="838200" cy="23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13218</xdr:rowOff>
    </xdr:from>
    <xdr:ext cx="599010" cy="259045"/>
    <xdr:sp macro="" textlink="">
      <xdr:nvSpPr>
        <xdr:cNvPr id="62" name="人件費平均値テキスト"/>
        <xdr:cNvSpPr txBox="1"/>
      </xdr:nvSpPr>
      <xdr:spPr>
        <a:xfrm>
          <a:off x="4686300" y="601396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134,601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34791</xdr:rowOff>
    </xdr:from>
    <xdr:to>
      <xdr:col>6</xdr:col>
      <xdr:colOff>561975</xdr:colOff>
      <xdr:row>35</xdr:row>
      <xdr:rowOff>136391</xdr:rowOff>
    </xdr:to>
    <xdr:sp macro="" textlink="">
      <xdr:nvSpPr>
        <xdr:cNvPr id="63" name="フローチャート : 判断 62"/>
        <xdr:cNvSpPr/>
      </xdr:nvSpPr>
      <xdr:spPr>
        <a:xfrm>
          <a:off x="4584700" y="6035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161958</xdr:rowOff>
    </xdr:from>
    <xdr:to>
      <xdr:col>5</xdr:col>
      <xdr:colOff>358775</xdr:colOff>
      <xdr:row>34</xdr:row>
      <xdr:rowOff>17605</xdr:rowOff>
    </xdr:to>
    <xdr:cxnSp macro="">
      <xdr:nvCxnSpPr>
        <xdr:cNvPr id="64" name="直線コネクタ 63"/>
        <xdr:cNvCxnSpPr/>
      </xdr:nvCxnSpPr>
      <xdr:spPr>
        <a:xfrm flipV="1">
          <a:off x="2908300" y="5819808"/>
          <a:ext cx="889000" cy="27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42418</xdr:rowOff>
    </xdr:from>
    <xdr:to>
      <xdr:col>5</xdr:col>
      <xdr:colOff>409575</xdr:colOff>
      <xdr:row>35</xdr:row>
      <xdr:rowOff>144018</xdr:rowOff>
    </xdr:to>
    <xdr:sp macro="" textlink="">
      <xdr:nvSpPr>
        <xdr:cNvPr id="65" name="フローチャート : 判断 64"/>
        <xdr:cNvSpPr/>
      </xdr:nvSpPr>
      <xdr:spPr>
        <a:xfrm>
          <a:off x="3746500" y="604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135145</xdr:rowOff>
    </xdr:from>
    <xdr:ext cx="599010" cy="259045"/>
    <xdr:sp macro="" textlink="">
      <xdr:nvSpPr>
        <xdr:cNvPr id="66" name="テキスト ボックス 65"/>
        <xdr:cNvSpPr txBox="1"/>
      </xdr:nvSpPr>
      <xdr:spPr>
        <a:xfrm>
          <a:off x="3497794" y="6135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133,600</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17605</xdr:rowOff>
    </xdr:from>
    <xdr:to>
      <xdr:col>4</xdr:col>
      <xdr:colOff>155575</xdr:colOff>
      <xdr:row>34</xdr:row>
      <xdr:rowOff>134953</xdr:rowOff>
    </xdr:to>
    <xdr:cxnSp macro="">
      <xdr:nvCxnSpPr>
        <xdr:cNvPr id="67" name="直線コネクタ 66"/>
        <xdr:cNvCxnSpPr/>
      </xdr:nvCxnSpPr>
      <xdr:spPr>
        <a:xfrm flipV="1">
          <a:off x="2019300" y="5846905"/>
          <a:ext cx="889000" cy="117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7496</xdr:rowOff>
    </xdr:from>
    <xdr:to>
      <xdr:col>4</xdr:col>
      <xdr:colOff>206375</xdr:colOff>
      <xdr:row>35</xdr:row>
      <xdr:rowOff>109096</xdr:rowOff>
    </xdr:to>
    <xdr:sp macro="" textlink="">
      <xdr:nvSpPr>
        <xdr:cNvPr id="68" name="フローチャート : 判断 67"/>
        <xdr:cNvSpPr/>
      </xdr:nvSpPr>
      <xdr:spPr>
        <a:xfrm>
          <a:off x="2857500" y="6008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100223</xdr:rowOff>
    </xdr:from>
    <xdr:ext cx="599010" cy="259045"/>
    <xdr:sp macro="" textlink="">
      <xdr:nvSpPr>
        <xdr:cNvPr id="69" name="テキスト ボックス 68"/>
        <xdr:cNvSpPr txBox="1"/>
      </xdr:nvSpPr>
      <xdr:spPr>
        <a:xfrm>
          <a:off x="2608794" y="6100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138,183</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117061</xdr:rowOff>
    </xdr:from>
    <xdr:to>
      <xdr:col>2</xdr:col>
      <xdr:colOff>638175</xdr:colOff>
      <xdr:row>34</xdr:row>
      <xdr:rowOff>134953</xdr:rowOff>
    </xdr:to>
    <xdr:cxnSp macro="">
      <xdr:nvCxnSpPr>
        <xdr:cNvPr id="70" name="直線コネクタ 69"/>
        <xdr:cNvCxnSpPr/>
      </xdr:nvCxnSpPr>
      <xdr:spPr>
        <a:xfrm>
          <a:off x="1130300" y="5946361"/>
          <a:ext cx="889000" cy="17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47424</xdr:rowOff>
    </xdr:from>
    <xdr:to>
      <xdr:col>3</xdr:col>
      <xdr:colOff>3175</xdr:colOff>
      <xdr:row>35</xdr:row>
      <xdr:rowOff>149024</xdr:rowOff>
    </xdr:to>
    <xdr:sp macro="" textlink="">
      <xdr:nvSpPr>
        <xdr:cNvPr id="71" name="フローチャート : 判断 70"/>
        <xdr:cNvSpPr/>
      </xdr:nvSpPr>
      <xdr:spPr>
        <a:xfrm>
          <a:off x="1968500" y="604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35</xdr:row>
      <xdr:rowOff>140151</xdr:rowOff>
    </xdr:from>
    <xdr:ext cx="599010" cy="259045"/>
    <xdr:sp macro="" textlink="">
      <xdr:nvSpPr>
        <xdr:cNvPr id="72" name="テキスト ボックス 71"/>
        <xdr:cNvSpPr txBox="1"/>
      </xdr:nvSpPr>
      <xdr:spPr>
        <a:xfrm>
          <a:off x="1719794" y="6140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132,943</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39873</xdr:rowOff>
    </xdr:from>
    <xdr:to>
      <xdr:col>1</xdr:col>
      <xdr:colOff>485775</xdr:colOff>
      <xdr:row>35</xdr:row>
      <xdr:rowOff>141473</xdr:rowOff>
    </xdr:to>
    <xdr:sp macro="" textlink="">
      <xdr:nvSpPr>
        <xdr:cNvPr id="73" name="フローチャート : 判断 72"/>
        <xdr:cNvSpPr/>
      </xdr:nvSpPr>
      <xdr:spPr>
        <a:xfrm>
          <a:off x="1079500" y="604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35</xdr:row>
      <xdr:rowOff>132600</xdr:rowOff>
    </xdr:from>
    <xdr:ext cx="599010" cy="259045"/>
    <xdr:sp macro="" textlink="">
      <xdr:nvSpPr>
        <xdr:cNvPr id="74" name="テキスト ボックス 73"/>
        <xdr:cNvSpPr txBox="1"/>
      </xdr:nvSpPr>
      <xdr:spPr>
        <a:xfrm>
          <a:off x="830794" y="6133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133,934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33</xdr:row>
      <xdr:rowOff>134567</xdr:rowOff>
    </xdr:from>
    <xdr:to>
      <xdr:col>6</xdr:col>
      <xdr:colOff>561975</xdr:colOff>
      <xdr:row>34</xdr:row>
      <xdr:rowOff>64717</xdr:rowOff>
    </xdr:to>
    <xdr:sp macro="" textlink="">
      <xdr:nvSpPr>
        <xdr:cNvPr id="80" name="円/楕円 79"/>
        <xdr:cNvSpPr/>
      </xdr:nvSpPr>
      <xdr:spPr>
        <a:xfrm>
          <a:off x="4584700" y="5792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157444</xdr:rowOff>
    </xdr:from>
    <xdr:ext cx="599010" cy="259045"/>
    <xdr:sp macro="" textlink="">
      <xdr:nvSpPr>
        <xdr:cNvPr id="81" name="人件費該当値テキスト"/>
        <xdr:cNvSpPr txBox="1"/>
      </xdr:nvSpPr>
      <xdr:spPr>
        <a:xfrm>
          <a:off x="4686300" y="5643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166,507</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111158</xdr:rowOff>
    </xdr:from>
    <xdr:to>
      <xdr:col>5</xdr:col>
      <xdr:colOff>409575</xdr:colOff>
      <xdr:row>34</xdr:row>
      <xdr:rowOff>41308</xdr:rowOff>
    </xdr:to>
    <xdr:sp macro="" textlink="">
      <xdr:nvSpPr>
        <xdr:cNvPr id="82" name="円/楕円 81"/>
        <xdr:cNvSpPr/>
      </xdr:nvSpPr>
      <xdr:spPr>
        <a:xfrm>
          <a:off x="3746500" y="576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32</xdr:row>
      <xdr:rowOff>57835</xdr:rowOff>
    </xdr:from>
    <xdr:ext cx="599010" cy="259045"/>
    <xdr:sp macro="" textlink="">
      <xdr:nvSpPr>
        <xdr:cNvPr id="83" name="テキスト ボックス 82"/>
        <xdr:cNvSpPr txBox="1"/>
      </xdr:nvSpPr>
      <xdr:spPr>
        <a:xfrm>
          <a:off x="3497794" y="5544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169,579</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138255</xdr:rowOff>
    </xdr:from>
    <xdr:to>
      <xdr:col>4</xdr:col>
      <xdr:colOff>206375</xdr:colOff>
      <xdr:row>34</xdr:row>
      <xdr:rowOff>68405</xdr:rowOff>
    </xdr:to>
    <xdr:sp macro="" textlink="">
      <xdr:nvSpPr>
        <xdr:cNvPr id="84" name="円/楕円 83"/>
        <xdr:cNvSpPr/>
      </xdr:nvSpPr>
      <xdr:spPr>
        <a:xfrm>
          <a:off x="2857500" y="5796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32</xdr:row>
      <xdr:rowOff>84932</xdr:rowOff>
    </xdr:from>
    <xdr:ext cx="599010" cy="259045"/>
    <xdr:sp macro="" textlink="">
      <xdr:nvSpPr>
        <xdr:cNvPr id="85" name="テキスト ボックス 84"/>
        <xdr:cNvSpPr txBox="1"/>
      </xdr:nvSpPr>
      <xdr:spPr>
        <a:xfrm>
          <a:off x="2608794" y="5571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166,023</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84153</xdr:rowOff>
    </xdr:from>
    <xdr:to>
      <xdr:col>3</xdr:col>
      <xdr:colOff>3175</xdr:colOff>
      <xdr:row>35</xdr:row>
      <xdr:rowOff>14303</xdr:rowOff>
    </xdr:to>
    <xdr:sp macro="" textlink="">
      <xdr:nvSpPr>
        <xdr:cNvPr id="86" name="円/楕円 85"/>
        <xdr:cNvSpPr/>
      </xdr:nvSpPr>
      <xdr:spPr>
        <a:xfrm>
          <a:off x="1968500" y="5913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33</xdr:row>
      <xdr:rowOff>30830</xdr:rowOff>
    </xdr:from>
    <xdr:ext cx="599010" cy="259045"/>
    <xdr:sp macro="" textlink="">
      <xdr:nvSpPr>
        <xdr:cNvPr id="87" name="テキスト ボックス 86"/>
        <xdr:cNvSpPr txBox="1"/>
      </xdr:nvSpPr>
      <xdr:spPr>
        <a:xfrm>
          <a:off x="1719794" y="5688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150,623</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66261</xdr:rowOff>
    </xdr:from>
    <xdr:to>
      <xdr:col>1</xdr:col>
      <xdr:colOff>485775</xdr:colOff>
      <xdr:row>34</xdr:row>
      <xdr:rowOff>167861</xdr:rowOff>
    </xdr:to>
    <xdr:sp macro="" textlink="">
      <xdr:nvSpPr>
        <xdr:cNvPr id="88" name="円/楕円 87"/>
        <xdr:cNvSpPr/>
      </xdr:nvSpPr>
      <xdr:spPr>
        <a:xfrm>
          <a:off x="1079500" y="589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33</xdr:row>
      <xdr:rowOff>12938</xdr:rowOff>
    </xdr:from>
    <xdr:ext cx="599010" cy="259045"/>
    <xdr:sp macro="" textlink="">
      <xdr:nvSpPr>
        <xdr:cNvPr id="89" name="テキスト ボックス 88"/>
        <xdr:cNvSpPr txBox="1"/>
      </xdr:nvSpPr>
      <xdr:spPr>
        <a:xfrm>
          <a:off x="830794" y="5670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152,971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68,952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43018</xdr:rowOff>
    </xdr:from>
    <xdr:to>
      <xdr:col>6</xdr:col>
      <xdr:colOff>510540</xdr:colOff>
      <xdr:row>58</xdr:row>
      <xdr:rowOff>144211</xdr:rowOff>
    </xdr:to>
    <xdr:cxnSp macro="">
      <xdr:nvCxnSpPr>
        <xdr:cNvPr id="114" name="直線コネクタ 113"/>
        <xdr:cNvCxnSpPr/>
      </xdr:nvCxnSpPr>
      <xdr:spPr>
        <a:xfrm flipV="1">
          <a:off x="4633595" y="8786968"/>
          <a:ext cx="1270" cy="13013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148038</xdr:rowOff>
    </xdr:from>
    <xdr:ext cx="534377" cy="259045"/>
    <xdr:sp macro="" textlink="">
      <xdr:nvSpPr>
        <xdr:cNvPr id="115" name="物件費最小値テキスト"/>
        <xdr:cNvSpPr txBox="1"/>
      </xdr:nvSpPr>
      <xdr:spPr>
        <a:xfrm>
          <a:off x="4686300" y="10092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59,408</a:t>
          </a:r>
          <a:endParaRPr kumimoji="1" lang="ja-JP" altLang="en-US" sz="1000" b="1">
            <a:latin typeface="ＭＳ Ｐゴシック"/>
          </a:endParaRPr>
        </a:p>
      </xdr:txBody>
    </xdr:sp>
    <xdr:clientData/>
  </xdr:oneCellAnchor>
  <xdr:twoCellAnchor>
    <xdr:from>
      <xdr:col>6</xdr:col>
      <xdr:colOff>422275</xdr:colOff>
      <xdr:row>58</xdr:row>
      <xdr:rowOff>144211</xdr:rowOff>
    </xdr:from>
    <xdr:to>
      <xdr:col>6</xdr:col>
      <xdr:colOff>600075</xdr:colOff>
      <xdr:row>58</xdr:row>
      <xdr:rowOff>144211</xdr:rowOff>
    </xdr:to>
    <xdr:cxnSp macro="">
      <xdr:nvCxnSpPr>
        <xdr:cNvPr id="116" name="直線コネクタ 115"/>
        <xdr:cNvCxnSpPr/>
      </xdr:nvCxnSpPr>
      <xdr:spPr>
        <a:xfrm>
          <a:off x="4546600" y="10088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161145</xdr:rowOff>
    </xdr:from>
    <xdr:ext cx="599010" cy="259045"/>
    <xdr:sp macro="" textlink="">
      <xdr:nvSpPr>
        <xdr:cNvPr id="117" name="物件費最大値テキスト"/>
        <xdr:cNvSpPr txBox="1"/>
      </xdr:nvSpPr>
      <xdr:spPr>
        <a:xfrm>
          <a:off x="4686300" y="8562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230,188</a:t>
          </a:r>
          <a:endParaRPr kumimoji="1" lang="ja-JP" altLang="en-US" sz="1000" b="1">
            <a:latin typeface="ＭＳ Ｐゴシック"/>
          </a:endParaRPr>
        </a:p>
      </xdr:txBody>
    </xdr:sp>
    <xdr:clientData/>
  </xdr:oneCellAnchor>
  <xdr:twoCellAnchor>
    <xdr:from>
      <xdr:col>6</xdr:col>
      <xdr:colOff>422275</xdr:colOff>
      <xdr:row>51</xdr:row>
      <xdr:rowOff>43018</xdr:rowOff>
    </xdr:from>
    <xdr:to>
      <xdr:col>6</xdr:col>
      <xdr:colOff>600075</xdr:colOff>
      <xdr:row>51</xdr:row>
      <xdr:rowOff>43018</xdr:rowOff>
    </xdr:to>
    <xdr:cxnSp macro="">
      <xdr:nvCxnSpPr>
        <xdr:cNvPr id="118" name="直線コネクタ 117"/>
        <xdr:cNvCxnSpPr/>
      </xdr:nvCxnSpPr>
      <xdr:spPr>
        <a:xfrm>
          <a:off x="4546600" y="8786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148051</xdr:rowOff>
    </xdr:from>
    <xdr:to>
      <xdr:col>6</xdr:col>
      <xdr:colOff>511175</xdr:colOff>
      <xdr:row>55</xdr:row>
      <xdr:rowOff>7082</xdr:rowOff>
    </xdr:to>
    <xdr:cxnSp macro="">
      <xdr:nvCxnSpPr>
        <xdr:cNvPr id="119" name="直線コネクタ 118"/>
        <xdr:cNvCxnSpPr/>
      </xdr:nvCxnSpPr>
      <xdr:spPr>
        <a:xfrm flipV="1">
          <a:off x="3797300" y="9406351"/>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34622</xdr:rowOff>
    </xdr:from>
    <xdr:ext cx="599010" cy="259045"/>
    <xdr:sp macro="" textlink="">
      <xdr:nvSpPr>
        <xdr:cNvPr id="120" name="物件費平均値テキスト"/>
        <xdr:cNvSpPr txBox="1"/>
      </xdr:nvSpPr>
      <xdr:spPr>
        <a:xfrm>
          <a:off x="4686300" y="94643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131,792</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56195</xdr:rowOff>
    </xdr:from>
    <xdr:to>
      <xdr:col>6</xdr:col>
      <xdr:colOff>561975</xdr:colOff>
      <xdr:row>55</xdr:row>
      <xdr:rowOff>157795</xdr:rowOff>
    </xdr:to>
    <xdr:sp macro="" textlink="">
      <xdr:nvSpPr>
        <xdr:cNvPr id="121" name="フローチャート : 判断 120"/>
        <xdr:cNvSpPr/>
      </xdr:nvSpPr>
      <xdr:spPr>
        <a:xfrm>
          <a:off x="4584700" y="9485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7082</xdr:rowOff>
    </xdr:from>
    <xdr:to>
      <xdr:col>5</xdr:col>
      <xdr:colOff>358775</xdr:colOff>
      <xdr:row>55</xdr:row>
      <xdr:rowOff>52908</xdr:rowOff>
    </xdr:to>
    <xdr:cxnSp macro="">
      <xdr:nvCxnSpPr>
        <xdr:cNvPr id="122" name="直線コネクタ 121"/>
        <xdr:cNvCxnSpPr/>
      </xdr:nvCxnSpPr>
      <xdr:spPr>
        <a:xfrm flipV="1">
          <a:off x="2908300" y="9436832"/>
          <a:ext cx="889000" cy="45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118108</xdr:rowOff>
    </xdr:from>
    <xdr:to>
      <xdr:col>5</xdr:col>
      <xdr:colOff>409575</xdr:colOff>
      <xdr:row>56</xdr:row>
      <xdr:rowOff>48258</xdr:rowOff>
    </xdr:to>
    <xdr:sp macro="" textlink="">
      <xdr:nvSpPr>
        <xdr:cNvPr id="123" name="フローチャート : 判断 122"/>
        <xdr:cNvSpPr/>
      </xdr:nvSpPr>
      <xdr:spPr>
        <a:xfrm>
          <a:off x="3746500" y="954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39385</xdr:rowOff>
    </xdr:from>
    <xdr:ext cx="599010" cy="259045"/>
    <xdr:sp macro="" textlink="">
      <xdr:nvSpPr>
        <xdr:cNvPr id="124" name="テキスト ボックス 123"/>
        <xdr:cNvSpPr txBox="1"/>
      </xdr:nvSpPr>
      <xdr:spPr>
        <a:xfrm>
          <a:off x="3497794" y="9640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123,667</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52908</xdr:rowOff>
    </xdr:from>
    <xdr:to>
      <xdr:col>4</xdr:col>
      <xdr:colOff>155575</xdr:colOff>
      <xdr:row>55</xdr:row>
      <xdr:rowOff>138511</xdr:rowOff>
    </xdr:to>
    <xdr:cxnSp macro="">
      <xdr:nvCxnSpPr>
        <xdr:cNvPr id="125" name="直線コネクタ 124"/>
        <xdr:cNvCxnSpPr/>
      </xdr:nvCxnSpPr>
      <xdr:spPr>
        <a:xfrm flipV="1">
          <a:off x="2019300" y="9482658"/>
          <a:ext cx="889000" cy="85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131900</xdr:rowOff>
    </xdr:from>
    <xdr:to>
      <xdr:col>4</xdr:col>
      <xdr:colOff>206375</xdr:colOff>
      <xdr:row>56</xdr:row>
      <xdr:rowOff>62050</xdr:rowOff>
    </xdr:to>
    <xdr:sp macro="" textlink="">
      <xdr:nvSpPr>
        <xdr:cNvPr id="126" name="フローチャート : 判断 125"/>
        <xdr:cNvSpPr/>
      </xdr:nvSpPr>
      <xdr:spPr>
        <a:xfrm>
          <a:off x="2857500" y="956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53177</xdr:rowOff>
    </xdr:from>
    <xdr:ext cx="599010" cy="259045"/>
    <xdr:sp macro="" textlink="">
      <xdr:nvSpPr>
        <xdr:cNvPr id="127" name="テキスト ボックス 126"/>
        <xdr:cNvSpPr txBox="1"/>
      </xdr:nvSpPr>
      <xdr:spPr>
        <a:xfrm>
          <a:off x="2608794" y="9654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121,857</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138511</xdr:rowOff>
    </xdr:from>
    <xdr:to>
      <xdr:col>2</xdr:col>
      <xdr:colOff>638175</xdr:colOff>
      <xdr:row>56</xdr:row>
      <xdr:rowOff>127981</xdr:rowOff>
    </xdr:to>
    <xdr:cxnSp macro="">
      <xdr:nvCxnSpPr>
        <xdr:cNvPr id="128" name="直線コネクタ 127"/>
        <xdr:cNvCxnSpPr/>
      </xdr:nvCxnSpPr>
      <xdr:spPr>
        <a:xfrm flipV="1">
          <a:off x="1130300" y="9568261"/>
          <a:ext cx="889000" cy="160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19139</xdr:rowOff>
    </xdr:from>
    <xdr:to>
      <xdr:col>3</xdr:col>
      <xdr:colOff>3175</xdr:colOff>
      <xdr:row>56</xdr:row>
      <xdr:rowOff>120739</xdr:rowOff>
    </xdr:to>
    <xdr:sp macro="" textlink="">
      <xdr:nvSpPr>
        <xdr:cNvPr id="129" name="フローチャート : 判断 128"/>
        <xdr:cNvSpPr/>
      </xdr:nvSpPr>
      <xdr:spPr>
        <a:xfrm>
          <a:off x="1968500" y="962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111866</xdr:rowOff>
    </xdr:from>
    <xdr:ext cx="599010" cy="259045"/>
    <xdr:sp macro="" textlink="">
      <xdr:nvSpPr>
        <xdr:cNvPr id="130" name="テキスト ボックス 129"/>
        <xdr:cNvSpPr txBox="1"/>
      </xdr:nvSpPr>
      <xdr:spPr>
        <a:xfrm>
          <a:off x="1719794" y="9713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114,155</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83048</xdr:rowOff>
    </xdr:from>
    <xdr:to>
      <xdr:col>1</xdr:col>
      <xdr:colOff>485775</xdr:colOff>
      <xdr:row>57</xdr:row>
      <xdr:rowOff>13198</xdr:rowOff>
    </xdr:to>
    <xdr:sp macro="" textlink="">
      <xdr:nvSpPr>
        <xdr:cNvPr id="131" name="フローチャート : 判断 130"/>
        <xdr:cNvSpPr/>
      </xdr:nvSpPr>
      <xdr:spPr>
        <a:xfrm>
          <a:off x="1079500" y="9684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4325</xdr:rowOff>
    </xdr:from>
    <xdr:ext cx="599010" cy="259045"/>
    <xdr:sp macro="" textlink="">
      <xdr:nvSpPr>
        <xdr:cNvPr id="132" name="テキスト ボックス 131"/>
        <xdr:cNvSpPr txBox="1"/>
      </xdr:nvSpPr>
      <xdr:spPr>
        <a:xfrm>
          <a:off x="830794" y="9776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105,768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54</xdr:row>
      <xdr:rowOff>97251</xdr:rowOff>
    </xdr:from>
    <xdr:to>
      <xdr:col>6</xdr:col>
      <xdr:colOff>561975</xdr:colOff>
      <xdr:row>55</xdr:row>
      <xdr:rowOff>27401</xdr:rowOff>
    </xdr:to>
    <xdr:sp macro="" textlink="">
      <xdr:nvSpPr>
        <xdr:cNvPr id="138" name="円/楕円 137"/>
        <xdr:cNvSpPr/>
      </xdr:nvSpPr>
      <xdr:spPr>
        <a:xfrm>
          <a:off x="4584700" y="935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53</xdr:row>
      <xdr:rowOff>120128</xdr:rowOff>
    </xdr:from>
    <xdr:ext cx="599010" cy="259045"/>
    <xdr:sp macro="" textlink="">
      <xdr:nvSpPr>
        <xdr:cNvPr id="139" name="物件費該当値テキスト"/>
        <xdr:cNvSpPr txBox="1"/>
      </xdr:nvSpPr>
      <xdr:spPr>
        <a:xfrm>
          <a:off x="4686300" y="92069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148,904</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127732</xdr:rowOff>
    </xdr:from>
    <xdr:to>
      <xdr:col>5</xdr:col>
      <xdr:colOff>409575</xdr:colOff>
      <xdr:row>55</xdr:row>
      <xdr:rowOff>57882</xdr:rowOff>
    </xdr:to>
    <xdr:sp macro="" textlink="">
      <xdr:nvSpPr>
        <xdr:cNvPr id="140" name="円/楕円 139"/>
        <xdr:cNvSpPr/>
      </xdr:nvSpPr>
      <xdr:spPr>
        <a:xfrm>
          <a:off x="3746500" y="938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53</xdr:row>
      <xdr:rowOff>74409</xdr:rowOff>
    </xdr:from>
    <xdr:ext cx="599010" cy="259045"/>
    <xdr:sp macro="" textlink="">
      <xdr:nvSpPr>
        <xdr:cNvPr id="141" name="テキスト ボックス 140"/>
        <xdr:cNvSpPr txBox="1"/>
      </xdr:nvSpPr>
      <xdr:spPr>
        <a:xfrm>
          <a:off x="3497794" y="91612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144,904</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2108</xdr:rowOff>
    </xdr:from>
    <xdr:to>
      <xdr:col>4</xdr:col>
      <xdr:colOff>206375</xdr:colOff>
      <xdr:row>55</xdr:row>
      <xdr:rowOff>103708</xdr:rowOff>
    </xdr:to>
    <xdr:sp macro="" textlink="">
      <xdr:nvSpPr>
        <xdr:cNvPr id="142" name="円/楕円 141"/>
        <xdr:cNvSpPr/>
      </xdr:nvSpPr>
      <xdr:spPr>
        <a:xfrm>
          <a:off x="2857500" y="9431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53</xdr:row>
      <xdr:rowOff>120235</xdr:rowOff>
    </xdr:from>
    <xdr:ext cx="599010" cy="259045"/>
    <xdr:sp macro="" textlink="">
      <xdr:nvSpPr>
        <xdr:cNvPr id="143" name="テキスト ボックス 142"/>
        <xdr:cNvSpPr txBox="1"/>
      </xdr:nvSpPr>
      <xdr:spPr>
        <a:xfrm>
          <a:off x="2608794" y="9207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138,890</a:t>
          </a:r>
          <a:endParaRPr kumimoji="1" lang="ja-JP" altLang="en-US" sz="1000" b="1">
            <a:solidFill>
              <a:srgbClr val="FF0000"/>
            </a:solidFill>
            <a:latin typeface="ＭＳ Ｐゴシック"/>
          </a:endParaRPr>
        </a:p>
      </xdr:txBody>
    </xdr:sp>
    <xdr:clientData/>
  </xdr:oneCellAnchor>
  <xdr:twoCellAnchor>
    <xdr:from>
      <xdr:col>2</xdr:col>
      <xdr:colOff>587375</xdr:colOff>
      <xdr:row>55</xdr:row>
      <xdr:rowOff>87711</xdr:rowOff>
    </xdr:from>
    <xdr:to>
      <xdr:col>3</xdr:col>
      <xdr:colOff>3175</xdr:colOff>
      <xdr:row>56</xdr:row>
      <xdr:rowOff>17861</xdr:rowOff>
    </xdr:to>
    <xdr:sp macro="" textlink="">
      <xdr:nvSpPr>
        <xdr:cNvPr id="144" name="円/楕円 143"/>
        <xdr:cNvSpPr/>
      </xdr:nvSpPr>
      <xdr:spPr>
        <a:xfrm>
          <a:off x="1968500" y="9517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54</xdr:row>
      <xdr:rowOff>34388</xdr:rowOff>
    </xdr:from>
    <xdr:ext cx="599010" cy="259045"/>
    <xdr:sp macro="" textlink="">
      <xdr:nvSpPr>
        <xdr:cNvPr id="145" name="テキスト ボックス 144"/>
        <xdr:cNvSpPr txBox="1"/>
      </xdr:nvSpPr>
      <xdr:spPr>
        <a:xfrm>
          <a:off x="1719794" y="9292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127,656</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77181</xdr:rowOff>
    </xdr:from>
    <xdr:to>
      <xdr:col>1</xdr:col>
      <xdr:colOff>485775</xdr:colOff>
      <xdr:row>57</xdr:row>
      <xdr:rowOff>7331</xdr:rowOff>
    </xdr:to>
    <xdr:sp macro="" textlink="">
      <xdr:nvSpPr>
        <xdr:cNvPr id="146" name="円/楕円 145"/>
        <xdr:cNvSpPr/>
      </xdr:nvSpPr>
      <xdr:spPr>
        <a:xfrm>
          <a:off x="1079500" y="9678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23858</xdr:rowOff>
    </xdr:from>
    <xdr:ext cx="599010" cy="259045"/>
    <xdr:sp macro="" textlink="">
      <xdr:nvSpPr>
        <xdr:cNvPr id="147" name="テキスト ボックス 146"/>
        <xdr:cNvSpPr txBox="1"/>
      </xdr:nvSpPr>
      <xdr:spPr>
        <a:xfrm>
          <a:off x="830794" y="9453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106,538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16,394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8" name="直線コネクタ 157"/>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9" name="テキスト ボックス 158"/>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0" name="直線コネクタ 159"/>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61" name="テキスト ボックス 160"/>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2" name="直線コネクタ 161"/>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3" name="テキスト ボックス 162"/>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4" name="直線コネクタ 163"/>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5" name="テキスト ボックス 164"/>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7" name="テキスト ボックス 166"/>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72</xdr:row>
      <xdr:rowOff>6998</xdr:rowOff>
    </xdr:from>
    <xdr:to>
      <xdr:col>6</xdr:col>
      <xdr:colOff>510540</xdr:colOff>
      <xdr:row>78</xdr:row>
      <xdr:rowOff>137002</xdr:rowOff>
    </xdr:to>
    <xdr:cxnSp macro="">
      <xdr:nvCxnSpPr>
        <xdr:cNvPr id="169" name="直線コネクタ 168"/>
        <xdr:cNvCxnSpPr/>
      </xdr:nvCxnSpPr>
      <xdr:spPr>
        <a:xfrm flipV="1">
          <a:off x="4633595" y="12351398"/>
          <a:ext cx="1270" cy="1158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140829</xdr:rowOff>
    </xdr:from>
    <xdr:ext cx="378565" cy="259045"/>
    <xdr:sp macro="" textlink="">
      <xdr:nvSpPr>
        <xdr:cNvPr id="170" name="維持補修費最小値テキスト"/>
        <xdr:cNvSpPr txBox="1"/>
      </xdr:nvSpPr>
      <xdr:spPr>
        <a:xfrm>
          <a:off x="4686300" y="135139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a:t>
          </a:r>
          <a:endParaRPr kumimoji="1" lang="ja-JP" altLang="en-US" sz="1000" b="1">
            <a:latin typeface="ＭＳ Ｐゴシック"/>
          </a:endParaRPr>
        </a:p>
      </xdr:txBody>
    </xdr:sp>
    <xdr:clientData/>
  </xdr:oneCellAnchor>
  <xdr:twoCellAnchor>
    <xdr:from>
      <xdr:col>6</xdr:col>
      <xdr:colOff>422275</xdr:colOff>
      <xdr:row>78</xdr:row>
      <xdr:rowOff>137002</xdr:rowOff>
    </xdr:from>
    <xdr:to>
      <xdr:col>6</xdr:col>
      <xdr:colOff>600075</xdr:colOff>
      <xdr:row>78</xdr:row>
      <xdr:rowOff>137002</xdr:rowOff>
    </xdr:to>
    <xdr:cxnSp macro="">
      <xdr:nvCxnSpPr>
        <xdr:cNvPr id="171" name="直線コネクタ 170"/>
        <xdr:cNvCxnSpPr/>
      </xdr:nvCxnSpPr>
      <xdr:spPr>
        <a:xfrm>
          <a:off x="4546600" y="13510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125125</xdr:rowOff>
    </xdr:from>
    <xdr:ext cx="534377" cy="259045"/>
    <xdr:sp macro="" textlink="">
      <xdr:nvSpPr>
        <xdr:cNvPr id="172" name="維持補修費最大値テキスト"/>
        <xdr:cNvSpPr txBox="1"/>
      </xdr:nvSpPr>
      <xdr:spPr>
        <a:xfrm>
          <a:off x="4686300" y="12126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50,805</a:t>
          </a:r>
          <a:endParaRPr kumimoji="1" lang="ja-JP" altLang="en-US" sz="1000" b="1">
            <a:latin typeface="ＭＳ Ｐゴシック"/>
          </a:endParaRPr>
        </a:p>
      </xdr:txBody>
    </xdr:sp>
    <xdr:clientData/>
  </xdr:oneCellAnchor>
  <xdr:twoCellAnchor>
    <xdr:from>
      <xdr:col>6</xdr:col>
      <xdr:colOff>422275</xdr:colOff>
      <xdr:row>72</xdr:row>
      <xdr:rowOff>6998</xdr:rowOff>
    </xdr:from>
    <xdr:to>
      <xdr:col>6</xdr:col>
      <xdr:colOff>600075</xdr:colOff>
      <xdr:row>72</xdr:row>
      <xdr:rowOff>6998</xdr:rowOff>
    </xdr:to>
    <xdr:cxnSp macro="">
      <xdr:nvCxnSpPr>
        <xdr:cNvPr id="173" name="直線コネクタ 172"/>
        <xdr:cNvCxnSpPr/>
      </xdr:nvCxnSpPr>
      <xdr:spPr>
        <a:xfrm>
          <a:off x="4546600" y="1235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73</xdr:row>
      <xdr:rowOff>161577</xdr:rowOff>
    </xdr:from>
    <xdr:to>
      <xdr:col>6</xdr:col>
      <xdr:colOff>511175</xdr:colOff>
      <xdr:row>74</xdr:row>
      <xdr:rowOff>112062</xdr:rowOff>
    </xdr:to>
    <xdr:cxnSp macro="">
      <xdr:nvCxnSpPr>
        <xdr:cNvPr id="174" name="直線コネクタ 173"/>
        <xdr:cNvCxnSpPr/>
      </xdr:nvCxnSpPr>
      <xdr:spPr>
        <a:xfrm flipV="1">
          <a:off x="3797300" y="12677427"/>
          <a:ext cx="838200" cy="121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69659</xdr:rowOff>
    </xdr:from>
    <xdr:ext cx="534377" cy="259045"/>
    <xdr:sp macro="" textlink="">
      <xdr:nvSpPr>
        <xdr:cNvPr id="175" name="維持補修費平均値テキスト"/>
        <xdr:cNvSpPr txBox="1"/>
      </xdr:nvSpPr>
      <xdr:spPr>
        <a:xfrm>
          <a:off x="4686300" y="130998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14,898</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91232</xdr:rowOff>
    </xdr:from>
    <xdr:to>
      <xdr:col>6</xdr:col>
      <xdr:colOff>561975</xdr:colOff>
      <xdr:row>77</xdr:row>
      <xdr:rowOff>21382</xdr:rowOff>
    </xdr:to>
    <xdr:sp macro="" textlink="">
      <xdr:nvSpPr>
        <xdr:cNvPr id="176" name="フローチャート : 判断 175"/>
        <xdr:cNvSpPr/>
      </xdr:nvSpPr>
      <xdr:spPr>
        <a:xfrm>
          <a:off x="4584700" y="13121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71</xdr:row>
      <xdr:rowOff>132042</xdr:rowOff>
    </xdr:from>
    <xdr:to>
      <xdr:col>5</xdr:col>
      <xdr:colOff>358775</xdr:colOff>
      <xdr:row>74</xdr:row>
      <xdr:rowOff>112062</xdr:rowOff>
    </xdr:to>
    <xdr:cxnSp macro="">
      <xdr:nvCxnSpPr>
        <xdr:cNvPr id="177" name="直線コネクタ 176"/>
        <xdr:cNvCxnSpPr/>
      </xdr:nvCxnSpPr>
      <xdr:spPr>
        <a:xfrm>
          <a:off x="2908300" y="12304992"/>
          <a:ext cx="889000" cy="494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101130</xdr:rowOff>
    </xdr:from>
    <xdr:to>
      <xdr:col>5</xdr:col>
      <xdr:colOff>409575</xdr:colOff>
      <xdr:row>77</xdr:row>
      <xdr:rowOff>31280</xdr:rowOff>
    </xdr:to>
    <xdr:sp macro="" textlink="">
      <xdr:nvSpPr>
        <xdr:cNvPr id="178" name="フローチャート : 判断 177"/>
        <xdr:cNvSpPr/>
      </xdr:nvSpPr>
      <xdr:spPr>
        <a:xfrm>
          <a:off x="3746500" y="1313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77</xdr:row>
      <xdr:rowOff>22407</xdr:rowOff>
    </xdr:from>
    <xdr:ext cx="534377" cy="259045"/>
    <xdr:sp macro="" textlink="">
      <xdr:nvSpPr>
        <xdr:cNvPr id="179" name="テキスト ボックス 178"/>
        <xdr:cNvSpPr txBox="1"/>
      </xdr:nvSpPr>
      <xdr:spPr>
        <a:xfrm>
          <a:off x="3530111" y="13224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2</xdr:col>
      <xdr:colOff>638175</xdr:colOff>
      <xdr:row>71</xdr:row>
      <xdr:rowOff>132042</xdr:rowOff>
    </xdr:from>
    <xdr:to>
      <xdr:col>4</xdr:col>
      <xdr:colOff>155575</xdr:colOff>
      <xdr:row>74</xdr:row>
      <xdr:rowOff>60856</xdr:rowOff>
    </xdr:to>
    <xdr:cxnSp macro="">
      <xdr:nvCxnSpPr>
        <xdr:cNvPr id="180" name="直線コネクタ 179"/>
        <xdr:cNvCxnSpPr/>
      </xdr:nvCxnSpPr>
      <xdr:spPr>
        <a:xfrm flipV="1">
          <a:off x="2019300" y="12304992"/>
          <a:ext cx="889000" cy="443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59799</xdr:rowOff>
    </xdr:from>
    <xdr:to>
      <xdr:col>4</xdr:col>
      <xdr:colOff>206375</xdr:colOff>
      <xdr:row>76</xdr:row>
      <xdr:rowOff>161399</xdr:rowOff>
    </xdr:to>
    <xdr:sp macro="" textlink="">
      <xdr:nvSpPr>
        <xdr:cNvPr id="181" name="フローチャート : 判断 180"/>
        <xdr:cNvSpPr/>
      </xdr:nvSpPr>
      <xdr:spPr>
        <a:xfrm>
          <a:off x="2857500" y="13089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76</xdr:row>
      <xdr:rowOff>152526</xdr:rowOff>
    </xdr:from>
    <xdr:ext cx="534377" cy="259045"/>
    <xdr:sp macro="" textlink="">
      <xdr:nvSpPr>
        <xdr:cNvPr id="182" name="テキスト ボックス 181"/>
        <xdr:cNvSpPr txBox="1"/>
      </xdr:nvSpPr>
      <xdr:spPr>
        <a:xfrm>
          <a:off x="2641111" y="13182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16,273</a:t>
          </a:r>
          <a:endParaRPr kumimoji="1" lang="ja-JP" altLang="en-US" sz="1000" b="1">
            <a:solidFill>
              <a:srgbClr val="000080"/>
            </a:solidFill>
            <a:latin typeface="ＭＳ Ｐゴシック"/>
          </a:endParaRPr>
        </a:p>
      </xdr:txBody>
    </xdr:sp>
    <xdr:clientData/>
  </xdr:oneCellAnchor>
  <xdr:twoCellAnchor>
    <xdr:from>
      <xdr:col>1</xdr:col>
      <xdr:colOff>434975</xdr:colOff>
      <xdr:row>74</xdr:row>
      <xdr:rowOff>60856</xdr:rowOff>
    </xdr:from>
    <xdr:to>
      <xdr:col>2</xdr:col>
      <xdr:colOff>638175</xdr:colOff>
      <xdr:row>75</xdr:row>
      <xdr:rowOff>16302</xdr:rowOff>
    </xdr:to>
    <xdr:cxnSp macro="">
      <xdr:nvCxnSpPr>
        <xdr:cNvPr id="183" name="直線コネクタ 182"/>
        <xdr:cNvCxnSpPr/>
      </xdr:nvCxnSpPr>
      <xdr:spPr>
        <a:xfrm flipV="1">
          <a:off x="1130300" y="12748156"/>
          <a:ext cx="889000" cy="126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107714</xdr:rowOff>
    </xdr:from>
    <xdr:to>
      <xdr:col>3</xdr:col>
      <xdr:colOff>3175</xdr:colOff>
      <xdr:row>77</xdr:row>
      <xdr:rowOff>37864</xdr:rowOff>
    </xdr:to>
    <xdr:sp macro="" textlink="">
      <xdr:nvSpPr>
        <xdr:cNvPr id="184" name="フローチャート : 判断 183"/>
        <xdr:cNvSpPr/>
      </xdr:nvSpPr>
      <xdr:spPr>
        <a:xfrm>
          <a:off x="1968500" y="13137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77</xdr:row>
      <xdr:rowOff>28991</xdr:rowOff>
    </xdr:from>
    <xdr:ext cx="534377" cy="259045"/>
    <xdr:sp macro="" textlink="">
      <xdr:nvSpPr>
        <xdr:cNvPr id="185" name="テキスト ボックス 184"/>
        <xdr:cNvSpPr txBox="1"/>
      </xdr:nvSpPr>
      <xdr:spPr>
        <a:xfrm>
          <a:off x="1752111" y="13230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14,177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121887</xdr:rowOff>
    </xdr:from>
    <xdr:to>
      <xdr:col>1</xdr:col>
      <xdr:colOff>485775</xdr:colOff>
      <xdr:row>77</xdr:row>
      <xdr:rowOff>52037</xdr:rowOff>
    </xdr:to>
    <xdr:sp macro="" textlink="">
      <xdr:nvSpPr>
        <xdr:cNvPr id="186" name="フローチャート : 判断 185"/>
        <xdr:cNvSpPr/>
      </xdr:nvSpPr>
      <xdr:spPr>
        <a:xfrm>
          <a:off x="1079500" y="13152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77</xdr:row>
      <xdr:rowOff>43164</xdr:rowOff>
    </xdr:from>
    <xdr:ext cx="534377" cy="259045"/>
    <xdr:sp macro="" textlink="">
      <xdr:nvSpPr>
        <xdr:cNvPr id="187" name="テキスト ボックス 186"/>
        <xdr:cNvSpPr txBox="1"/>
      </xdr:nvSpPr>
      <xdr:spPr>
        <a:xfrm>
          <a:off x="863111" y="13244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13,557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73</xdr:row>
      <xdr:rowOff>110777</xdr:rowOff>
    </xdr:from>
    <xdr:to>
      <xdr:col>6</xdr:col>
      <xdr:colOff>561975</xdr:colOff>
      <xdr:row>74</xdr:row>
      <xdr:rowOff>40927</xdr:rowOff>
    </xdr:to>
    <xdr:sp macro="" textlink="">
      <xdr:nvSpPr>
        <xdr:cNvPr id="193" name="円/楕円 192"/>
        <xdr:cNvSpPr/>
      </xdr:nvSpPr>
      <xdr:spPr>
        <a:xfrm>
          <a:off x="4584700" y="12626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72</xdr:row>
      <xdr:rowOff>133654</xdr:rowOff>
    </xdr:from>
    <xdr:ext cx="534377" cy="259045"/>
    <xdr:sp macro="" textlink="">
      <xdr:nvSpPr>
        <xdr:cNvPr id="194" name="維持補修費該当値テキスト"/>
        <xdr:cNvSpPr txBox="1"/>
      </xdr:nvSpPr>
      <xdr:spPr>
        <a:xfrm>
          <a:off x="4686300" y="12478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36,543</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61262</xdr:rowOff>
    </xdr:from>
    <xdr:to>
      <xdr:col>5</xdr:col>
      <xdr:colOff>409575</xdr:colOff>
      <xdr:row>74</xdr:row>
      <xdr:rowOff>162862</xdr:rowOff>
    </xdr:to>
    <xdr:sp macro="" textlink="">
      <xdr:nvSpPr>
        <xdr:cNvPr id="195" name="円/楕円 194"/>
        <xdr:cNvSpPr/>
      </xdr:nvSpPr>
      <xdr:spPr>
        <a:xfrm>
          <a:off x="3746500" y="1274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73</xdr:row>
      <xdr:rowOff>7939</xdr:rowOff>
    </xdr:from>
    <xdr:ext cx="534377" cy="259045"/>
    <xdr:sp macro="" textlink="">
      <xdr:nvSpPr>
        <xdr:cNvPr id="196" name="テキスト ボックス 195"/>
        <xdr:cNvSpPr txBox="1"/>
      </xdr:nvSpPr>
      <xdr:spPr>
        <a:xfrm>
          <a:off x="3530111" y="12523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31,209</a:t>
          </a:r>
          <a:endParaRPr kumimoji="1" lang="ja-JP" altLang="en-US" sz="1000" b="1">
            <a:solidFill>
              <a:srgbClr val="FF0000"/>
            </a:solidFill>
            <a:latin typeface="ＭＳ Ｐゴシック"/>
          </a:endParaRPr>
        </a:p>
      </xdr:txBody>
    </xdr:sp>
    <xdr:clientData/>
  </xdr:oneCellAnchor>
  <xdr:twoCellAnchor>
    <xdr:from>
      <xdr:col>4</xdr:col>
      <xdr:colOff>104775</xdr:colOff>
      <xdr:row>71</xdr:row>
      <xdr:rowOff>81242</xdr:rowOff>
    </xdr:from>
    <xdr:to>
      <xdr:col>4</xdr:col>
      <xdr:colOff>206375</xdr:colOff>
      <xdr:row>72</xdr:row>
      <xdr:rowOff>11392</xdr:rowOff>
    </xdr:to>
    <xdr:sp macro="" textlink="">
      <xdr:nvSpPr>
        <xdr:cNvPr id="197" name="円/楕円 196"/>
        <xdr:cNvSpPr/>
      </xdr:nvSpPr>
      <xdr:spPr>
        <a:xfrm>
          <a:off x="2857500" y="12254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70</xdr:row>
      <xdr:rowOff>27919</xdr:rowOff>
    </xdr:from>
    <xdr:ext cx="534377" cy="259045"/>
    <xdr:sp macro="" textlink="">
      <xdr:nvSpPr>
        <xdr:cNvPr id="198" name="テキスト ボックス 197"/>
        <xdr:cNvSpPr txBox="1"/>
      </xdr:nvSpPr>
      <xdr:spPr>
        <a:xfrm>
          <a:off x="2641111" y="12029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52,835</a:t>
          </a:r>
          <a:endParaRPr kumimoji="1" lang="ja-JP" altLang="en-US" sz="1000" b="1">
            <a:solidFill>
              <a:srgbClr val="FF0000"/>
            </a:solidFill>
            <a:latin typeface="ＭＳ Ｐゴシック"/>
          </a:endParaRPr>
        </a:p>
      </xdr:txBody>
    </xdr:sp>
    <xdr:clientData/>
  </xdr:oneCellAnchor>
  <xdr:twoCellAnchor>
    <xdr:from>
      <xdr:col>2</xdr:col>
      <xdr:colOff>587375</xdr:colOff>
      <xdr:row>74</xdr:row>
      <xdr:rowOff>10056</xdr:rowOff>
    </xdr:from>
    <xdr:to>
      <xdr:col>3</xdr:col>
      <xdr:colOff>3175</xdr:colOff>
      <xdr:row>74</xdr:row>
      <xdr:rowOff>111656</xdr:rowOff>
    </xdr:to>
    <xdr:sp macro="" textlink="">
      <xdr:nvSpPr>
        <xdr:cNvPr id="199" name="円/楕円 198"/>
        <xdr:cNvSpPr/>
      </xdr:nvSpPr>
      <xdr:spPr>
        <a:xfrm>
          <a:off x="1968500" y="1269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72</xdr:row>
      <xdr:rowOff>128183</xdr:rowOff>
    </xdr:from>
    <xdr:ext cx="534377" cy="259045"/>
    <xdr:sp macro="" textlink="">
      <xdr:nvSpPr>
        <xdr:cNvPr id="200" name="テキスト ボックス 199"/>
        <xdr:cNvSpPr txBox="1"/>
      </xdr:nvSpPr>
      <xdr:spPr>
        <a:xfrm>
          <a:off x="1752111" y="12472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33,449</a:t>
          </a:r>
          <a:endParaRPr kumimoji="1" lang="ja-JP" altLang="en-US" sz="1000" b="1">
            <a:solidFill>
              <a:srgbClr val="FF0000"/>
            </a:solidFill>
            <a:latin typeface="ＭＳ Ｐゴシック"/>
          </a:endParaRPr>
        </a:p>
      </xdr:txBody>
    </xdr:sp>
    <xdr:clientData/>
  </xdr:oneCellAnchor>
  <xdr:twoCellAnchor>
    <xdr:from>
      <xdr:col>1</xdr:col>
      <xdr:colOff>384175</xdr:colOff>
      <xdr:row>74</xdr:row>
      <xdr:rowOff>136952</xdr:rowOff>
    </xdr:from>
    <xdr:to>
      <xdr:col>1</xdr:col>
      <xdr:colOff>485775</xdr:colOff>
      <xdr:row>75</xdr:row>
      <xdr:rowOff>67102</xdr:rowOff>
    </xdr:to>
    <xdr:sp macro="" textlink="">
      <xdr:nvSpPr>
        <xdr:cNvPr id="201" name="円/楕円 200"/>
        <xdr:cNvSpPr/>
      </xdr:nvSpPr>
      <xdr:spPr>
        <a:xfrm>
          <a:off x="1079500" y="1282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73</xdr:row>
      <xdr:rowOff>83629</xdr:rowOff>
    </xdr:from>
    <xdr:ext cx="534377" cy="259045"/>
    <xdr:sp macro="" textlink="">
      <xdr:nvSpPr>
        <xdr:cNvPr id="202" name="テキスト ボックス 201"/>
        <xdr:cNvSpPr txBox="1"/>
      </xdr:nvSpPr>
      <xdr:spPr>
        <a:xfrm>
          <a:off x="863111" y="12599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27,898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124,457</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3" name="テキスト ボックス 212"/>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4" name="直線コネクタ 213"/>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5" name="テキスト ボックス 214"/>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6" name="直線コネクタ 215"/>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7" name="テキスト ボックス 216"/>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8" name="直線コネクタ 217"/>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9" name="テキスト ボックス 218"/>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0" name="直線コネクタ 219"/>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2" name="直線コネクタ 221"/>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4" name="直線コネクタ 223"/>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34348</xdr:rowOff>
    </xdr:from>
    <xdr:to>
      <xdr:col>6</xdr:col>
      <xdr:colOff>510540</xdr:colOff>
      <xdr:row>99</xdr:row>
      <xdr:rowOff>106276</xdr:rowOff>
    </xdr:to>
    <xdr:cxnSp macro="">
      <xdr:nvCxnSpPr>
        <xdr:cNvPr id="229" name="直線コネクタ 228"/>
        <xdr:cNvCxnSpPr/>
      </xdr:nvCxnSpPr>
      <xdr:spPr>
        <a:xfrm flipV="1">
          <a:off x="4633595" y="15636298"/>
          <a:ext cx="1270" cy="1443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110103</xdr:rowOff>
    </xdr:from>
    <xdr:ext cx="534377" cy="259045"/>
    <xdr:sp macro="" textlink="">
      <xdr:nvSpPr>
        <xdr:cNvPr id="230" name="扶助費最小値テキスト"/>
        <xdr:cNvSpPr txBox="1"/>
      </xdr:nvSpPr>
      <xdr:spPr>
        <a:xfrm>
          <a:off x="4686300" y="17083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39,547</a:t>
          </a:r>
          <a:endParaRPr kumimoji="1" lang="ja-JP" altLang="en-US" sz="1000" b="1">
            <a:latin typeface="ＭＳ Ｐゴシック"/>
          </a:endParaRPr>
        </a:p>
      </xdr:txBody>
    </xdr:sp>
    <xdr:clientData/>
  </xdr:oneCellAnchor>
  <xdr:twoCellAnchor>
    <xdr:from>
      <xdr:col>6</xdr:col>
      <xdr:colOff>422275</xdr:colOff>
      <xdr:row>99</xdr:row>
      <xdr:rowOff>106276</xdr:rowOff>
    </xdr:from>
    <xdr:to>
      <xdr:col>6</xdr:col>
      <xdr:colOff>600075</xdr:colOff>
      <xdr:row>99</xdr:row>
      <xdr:rowOff>106276</xdr:rowOff>
    </xdr:to>
    <xdr:cxnSp macro="">
      <xdr:nvCxnSpPr>
        <xdr:cNvPr id="231" name="直線コネクタ 230"/>
        <xdr:cNvCxnSpPr/>
      </xdr:nvCxnSpPr>
      <xdr:spPr>
        <a:xfrm>
          <a:off x="4546600" y="1707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152475</xdr:rowOff>
    </xdr:from>
    <xdr:ext cx="599010" cy="259045"/>
    <xdr:sp macro="" textlink="">
      <xdr:nvSpPr>
        <xdr:cNvPr id="232" name="扶助費最大値テキスト"/>
        <xdr:cNvSpPr txBox="1"/>
      </xdr:nvSpPr>
      <xdr:spPr>
        <a:xfrm>
          <a:off x="4686300" y="15411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127,952</a:t>
          </a:r>
          <a:endParaRPr kumimoji="1" lang="ja-JP" altLang="en-US" sz="1000" b="1">
            <a:latin typeface="ＭＳ Ｐゴシック"/>
          </a:endParaRPr>
        </a:p>
      </xdr:txBody>
    </xdr:sp>
    <xdr:clientData/>
  </xdr:oneCellAnchor>
  <xdr:twoCellAnchor>
    <xdr:from>
      <xdr:col>6</xdr:col>
      <xdr:colOff>422275</xdr:colOff>
      <xdr:row>91</xdr:row>
      <xdr:rowOff>34348</xdr:rowOff>
    </xdr:from>
    <xdr:to>
      <xdr:col>6</xdr:col>
      <xdr:colOff>600075</xdr:colOff>
      <xdr:row>91</xdr:row>
      <xdr:rowOff>34348</xdr:rowOff>
    </xdr:to>
    <xdr:cxnSp macro="">
      <xdr:nvCxnSpPr>
        <xdr:cNvPr id="233" name="直線コネクタ 232"/>
        <xdr:cNvCxnSpPr/>
      </xdr:nvCxnSpPr>
      <xdr:spPr>
        <a:xfrm>
          <a:off x="4546600" y="15636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146639</xdr:rowOff>
    </xdr:from>
    <xdr:to>
      <xdr:col>6</xdr:col>
      <xdr:colOff>511175</xdr:colOff>
      <xdr:row>97</xdr:row>
      <xdr:rowOff>32258</xdr:rowOff>
    </xdr:to>
    <xdr:cxnSp macro="">
      <xdr:nvCxnSpPr>
        <xdr:cNvPr id="234" name="直線コネクタ 233"/>
        <xdr:cNvCxnSpPr/>
      </xdr:nvCxnSpPr>
      <xdr:spPr>
        <a:xfrm flipV="1">
          <a:off x="3797300" y="16605839"/>
          <a:ext cx="838200" cy="57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54594</xdr:rowOff>
    </xdr:from>
    <xdr:ext cx="534377" cy="259045"/>
    <xdr:sp macro="" textlink="">
      <xdr:nvSpPr>
        <xdr:cNvPr id="235" name="扶助費平均値テキスト"/>
        <xdr:cNvSpPr txBox="1"/>
      </xdr:nvSpPr>
      <xdr:spPr>
        <a:xfrm>
          <a:off x="4686300" y="163423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72,502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31717</xdr:rowOff>
    </xdr:from>
    <xdr:to>
      <xdr:col>6</xdr:col>
      <xdr:colOff>561975</xdr:colOff>
      <xdr:row>96</xdr:row>
      <xdr:rowOff>133317</xdr:rowOff>
    </xdr:to>
    <xdr:sp macro="" textlink="">
      <xdr:nvSpPr>
        <xdr:cNvPr id="236" name="フローチャート : 判断 235"/>
        <xdr:cNvSpPr/>
      </xdr:nvSpPr>
      <xdr:spPr>
        <a:xfrm>
          <a:off x="4584700" y="16490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2817</xdr:rowOff>
    </xdr:from>
    <xdr:to>
      <xdr:col>5</xdr:col>
      <xdr:colOff>358775</xdr:colOff>
      <xdr:row>97</xdr:row>
      <xdr:rowOff>32258</xdr:rowOff>
    </xdr:to>
    <xdr:cxnSp macro="">
      <xdr:nvCxnSpPr>
        <xdr:cNvPr id="237" name="直線コネクタ 236"/>
        <xdr:cNvCxnSpPr/>
      </xdr:nvCxnSpPr>
      <xdr:spPr>
        <a:xfrm>
          <a:off x="2908300" y="16633467"/>
          <a:ext cx="889000" cy="29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155129</xdr:rowOff>
    </xdr:from>
    <xdr:to>
      <xdr:col>5</xdr:col>
      <xdr:colOff>409575</xdr:colOff>
      <xdr:row>97</xdr:row>
      <xdr:rowOff>85279</xdr:rowOff>
    </xdr:to>
    <xdr:sp macro="" textlink="">
      <xdr:nvSpPr>
        <xdr:cNvPr id="238" name="フローチャート : 判断 237"/>
        <xdr:cNvSpPr/>
      </xdr:nvSpPr>
      <xdr:spPr>
        <a:xfrm>
          <a:off x="3746500" y="1661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76406</xdr:rowOff>
    </xdr:from>
    <xdr:ext cx="534377" cy="259045"/>
    <xdr:sp macro="" textlink="">
      <xdr:nvSpPr>
        <xdr:cNvPr id="239" name="テキスト ボックス 238"/>
        <xdr:cNvSpPr txBox="1"/>
      </xdr:nvSpPr>
      <xdr:spPr>
        <a:xfrm>
          <a:off x="3530111" y="16707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64,944</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2817</xdr:rowOff>
    </xdr:from>
    <xdr:to>
      <xdr:col>4</xdr:col>
      <xdr:colOff>155575</xdr:colOff>
      <xdr:row>97</xdr:row>
      <xdr:rowOff>55118</xdr:rowOff>
    </xdr:to>
    <xdr:cxnSp macro="">
      <xdr:nvCxnSpPr>
        <xdr:cNvPr id="240" name="直線コネクタ 239"/>
        <xdr:cNvCxnSpPr/>
      </xdr:nvCxnSpPr>
      <xdr:spPr>
        <a:xfrm flipV="1">
          <a:off x="2019300" y="16633467"/>
          <a:ext cx="889000" cy="52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10833</xdr:rowOff>
    </xdr:from>
    <xdr:to>
      <xdr:col>4</xdr:col>
      <xdr:colOff>206375</xdr:colOff>
      <xdr:row>97</xdr:row>
      <xdr:rowOff>112433</xdr:rowOff>
    </xdr:to>
    <xdr:sp macro="" textlink="">
      <xdr:nvSpPr>
        <xdr:cNvPr id="241" name="フローチャート : 判断 240"/>
        <xdr:cNvSpPr/>
      </xdr:nvSpPr>
      <xdr:spPr>
        <a:xfrm>
          <a:off x="2857500" y="16641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103560</xdr:rowOff>
    </xdr:from>
    <xdr:ext cx="534377" cy="259045"/>
    <xdr:sp macro="" textlink="">
      <xdr:nvSpPr>
        <xdr:cNvPr id="242" name="テキスト ボックス 241"/>
        <xdr:cNvSpPr txBox="1"/>
      </xdr:nvSpPr>
      <xdr:spPr>
        <a:xfrm>
          <a:off x="2641111" y="16734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63,281</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55118</xdr:rowOff>
    </xdr:from>
    <xdr:to>
      <xdr:col>2</xdr:col>
      <xdr:colOff>638175</xdr:colOff>
      <xdr:row>97</xdr:row>
      <xdr:rowOff>79496</xdr:rowOff>
    </xdr:to>
    <xdr:cxnSp macro="">
      <xdr:nvCxnSpPr>
        <xdr:cNvPr id="243" name="直線コネクタ 242"/>
        <xdr:cNvCxnSpPr/>
      </xdr:nvCxnSpPr>
      <xdr:spPr>
        <a:xfrm flipV="1">
          <a:off x="1130300" y="16685768"/>
          <a:ext cx="889000" cy="24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122472</xdr:rowOff>
    </xdr:from>
    <xdr:to>
      <xdr:col>3</xdr:col>
      <xdr:colOff>3175</xdr:colOff>
      <xdr:row>98</xdr:row>
      <xdr:rowOff>52622</xdr:rowOff>
    </xdr:to>
    <xdr:sp macro="" textlink="">
      <xdr:nvSpPr>
        <xdr:cNvPr id="244" name="フローチャート : 判断 243"/>
        <xdr:cNvSpPr/>
      </xdr:nvSpPr>
      <xdr:spPr>
        <a:xfrm>
          <a:off x="1968500" y="16753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43749</xdr:rowOff>
    </xdr:from>
    <xdr:ext cx="534377" cy="259045"/>
    <xdr:sp macro="" textlink="">
      <xdr:nvSpPr>
        <xdr:cNvPr id="245" name="テキスト ボックス 244"/>
        <xdr:cNvSpPr txBox="1"/>
      </xdr:nvSpPr>
      <xdr:spPr>
        <a:xfrm>
          <a:off x="1752111" y="16845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56,444</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119484</xdr:rowOff>
    </xdr:from>
    <xdr:to>
      <xdr:col>1</xdr:col>
      <xdr:colOff>485775</xdr:colOff>
      <xdr:row>98</xdr:row>
      <xdr:rowOff>49634</xdr:rowOff>
    </xdr:to>
    <xdr:sp macro="" textlink="">
      <xdr:nvSpPr>
        <xdr:cNvPr id="246" name="フローチャート : 判断 245"/>
        <xdr:cNvSpPr/>
      </xdr:nvSpPr>
      <xdr:spPr>
        <a:xfrm>
          <a:off x="1079500" y="16750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40761</xdr:rowOff>
    </xdr:from>
    <xdr:ext cx="534377" cy="259045"/>
    <xdr:sp macro="" textlink="">
      <xdr:nvSpPr>
        <xdr:cNvPr id="247" name="テキスト ボックス 246"/>
        <xdr:cNvSpPr txBox="1"/>
      </xdr:nvSpPr>
      <xdr:spPr>
        <a:xfrm>
          <a:off x="863111" y="16842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56,627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95839</xdr:rowOff>
    </xdr:from>
    <xdr:to>
      <xdr:col>6</xdr:col>
      <xdr:colOff>561975</xdr:colOff>
      <xdr:row>97</xdr:row>
      <xdr:rowOff>25989</xdr:rowOff>
    </xdr:to>
    <xdr:sp macro="" textlink="">
      <xdr:nvSpPr>
        <xdr:cNvPr id="253" name="円/楕円 252"/>
        <xdr:cNvSpPr/>
      </xdr:nvSpPr>
      <xdr:spPr>
        <a:xfrm>
          <a:off x="4584700" y="165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74266</xdr:rowOff>
    </xdr:from>
    <xdr:ext cx="534377" cy="259045"/>
    <xdr:sp macro="" textlink="">
      <xdr:nvSpPr>
        <xdr:cNvPr id="254" name="扶助費該当値テキスト"/>
        <xdr:cNvSpPr txBox="1"/>
      </xdr:nvSpPr>
      <xdr:spPr>
        <a:xfrm>
          <a:off x="4686300" y="16533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68,575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152908</xdr:rowOff>
    </xdr:from>
    <xdr:to>
      <xdr:col>5</xdr:col>
      <xdr:colOff>409575</xdr:colOff>
      <xdr:row>97</xdr:row>
      <xdr:rowOff>83058</xdr:rowOff>
    </xdr:to>
    <xdr:sp macro="" textlink="">
      <xdr:nvSpPr>
        <xdr:cNvPr id="255" name="円/楕円 254"/>
        <xdr:cNvSpPr/>
      </xdr:nvSpPr>
      <xdr:spPr>
        <a:xfrm>
          <a:off x="3746500" y="16612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99585</xdr:rowOff>
    </xdr:from>
    <xdr:ext cx="534377" cy="259045"/>
    <xdr:sp macro="" textlink="">
      <xdr:nvSpPr>
        <xdr:cNvPr id="256" name="テキスト ボックス 255"/>
        <xdr:cNvSpPr txBox="1"/>
      </xdr:nvSpPr>
      <xdr:spPr>
        <a:xfrm>
          <a:off x="3530111" y="16387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65,080</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123467</xdr:rowOff>
    </xdr:from>
    <xdr:to>
      <xdr:col>4</xdr:col>
      <xdr:colOff>206375</xdr:colOff>
      <xdr:row>97</xdr:row>
      <xdr:rowOff>53617</xdr:rowOff>
    </xdr:to>
    <xdr:sp macro="" textlink="">
      <xdr:nvSpPr>
        <xdr:cNvPr id="257" name="円/楕円 256"/>
        <xdr:cNvSpPr/>
      </xdr:nvSpPr>
      <xdr:spPr>
        <a:xfrm>
          <a:off x="2857500" y="16582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70144</xdr:rowOff>
    </xdr:from>
    <xdr:ext cx="534377" cy="259045"/>
    <xdr:sp macro="" textlink="">
      <xdr:nvSpPr>
        <xdr:cNvPr id="258" name="テキスト ボックス 257"/>
        <xdr:cNvSpPr txBox="1"/>
      </xdr:nvSpPr>
      <xdr:spPr>
        <a:xfrm>
          <a:off x="2641111" y="16357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66,883</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4318</xdr:rowOff>
    </xdr:from>
    <xdr:to>
      <xdr:col>3</xdr:col>
      <xdr:colOff>3175</xdr:colOff>
      <xdr:row>97</xdr:row>
      <xdr:rowOff>105918</xdr:rowOff>
    </xdr:to>
    <xdr:sp macro="" textlink="">
      <xdr:nvSpPr>
        <xdr:cNvPr id="259" name="円/楕円 258"/>
        <xdr:cNvSpPr/>
      </xdr:nvSpPr>
      <xdr:spPr>
        <a:xfrm>
          <a:off x="1968500" y="16634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122445</xdr:rowOff>
    </xdr:from>
    <xdr:ext cx="534377" cy="259045"/>
    <xdr:sp macro="" textlink="">
      <xdr:nvSpPr>
        <xdr:cNvPr id="260" name="テキスト ボックス 259"/>
        <xdr:cNvSpPr txBox="1"/>
      </xdr:nvSpPr>
      <xdr:spPr>
        <a:xfrm>
          <a:off x="1752111" y="16410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63,680</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28696</xdr:rowOff>
    </xdr:from>
    <xdr:to>
      <xdr:col>1</xdr:col>
      <xdr:colOff>485775</xdr:colOff>
      <xdr:row>97</xdr:row>
      <xdr:rowOff>130296</xdr:rowOff>
    </xdr:to>
    <xdr:sp macro="" textlink="">
      <xdr:nvSpPr>
        <xdr:cNvPr id="261" name="円/楕円 260"/>
        <xdr:cNvSpPr/>
      </xdr:nvSpPr>
      <xdr:spPr>
        <a:xfrm>
          <a:off x="1079500" y="16659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146823</xdr:rowOff>
    </xdr:from>
    <xdr:ext cx="534377" cy="259045"/>
    <xdr:sp macro="" textlink="">
      <xdr:nvSpPr>
        <xdr:cNvPr id="262" name="テキスト ボックス 261"/>
        <xdr:cNvSpPr txBox="1"/>
      </xdr:nvSpPr>
      <xdr:spPr>
        <a:xfrm>
          <a:off x="863111" y="1643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62,187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66,838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35577</xdr:rowOff>
    </xdr:from>
    <xdr:ext cx="595419" cy="259045"/>
    <xdr:sp macro="" textlink="">
      <xdr:nvSpPr>
        <xdr:cNvPr id="276" name="テキスト ボックス 275"/>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168927</xdr:rowOff>
    </xdr:from>
    <xdr:ext cx="595419" cy="259045"/>
    <xdr:sp macro="" textlink="">
      <xdr:nvSpPr>
        <xdr:cNvPr id="278" name="テキスト ボックス 277"/>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0" name="テキスト ボックス 279"/>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90216</xdr:rowOff>
    </xdr:from>
    <xdr:to>
      <xdr:col>15</xdr:col>
      <xdr:colOff>180340</xdr:colOff>
      <xdr:row>37</xdr:row>
      <xdr:rowOff>160171</xdr:rowOff>
    </xdr:to>
    <xdr:cxnSp macro="">
      <xdr:nvCxnSpPr>
        <xdr:cNvPr id="286" name="直線コネクタ 285"/>
        <xdr:cNvCxnSpPr/>
      </xdr:nvCxnSpPr>
      <xdr:spPr>
        <a:xfrm flipV="1">
          <a:off x="10475595" y="5233716"/>
          <a:ext cx="1270" cy="1270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163998</xdr:rowOff>
    </xdr:from>
    <xdr:ext cx="534377" cy="259045"/>
    <xdr:sp macro="" textlink="">
      <xdr:nvSpPr>
        <xdr:cNvPr id="287" name="補助費等最小値テキスト"/>
        <xdr:cNvSpPr txBox="1"/>
      </xdr:nvSpPr>
      <xdr:spPr>
        <a:xfrm>
          <a:off x="10528300" y="6507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59,627</a:t>
          </a:r>
          <a:endParaRPr kumimoji="1" lang="ja-JP" altLang="en-US" sz="1000" b="1">
            <a:latin typeface="ＭＳ Ｐゴシック"/>
          </a:endParaRPr>
        </a:p>
      </xdr:txBody>
    </xdr:sp>
    <xdr:clientData/>
  </xdr:oneCellAnchor>
  <xdr:twoCellAnchor>
    <xdr:from>
      <xdr:col>15</xdr:col>
      <xdr:colOff>92075</xdr:colOff>
      <xdr:row>37</xdr:row>
      <xdr:rowOff>160171</xdr:rowOff>
    </xdr:from>
    <xdr:to>
      <xdr:col>15</xdr:col>
      <xdr:colOff>269875</xdr:colOff>
      <xdr:row>37</xdr:row>
      <xdr:rowOff>160171</xdr:rowOff>
    </xdr:to>
    <xdr:cxnSp macro="">
      <xdr:nvCxnSpPr>
        <xdr:cNvPr id="288" name="直線コネクタ 287"/>
        <xdr:cNvCxnSpPr/>
      </xdr:nvCxnSpPr>
      <xdr:spPr>
        <a:xfrm>
          <a:off x="10388600" y="65038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36893</xdr:rowOff>
    </xdr:from>
    <xdr:ext cx="599010" cy="259045"/>
    <xdr:sp macro="" textlink="">
      <xdr:nvSpPr>
        <xdr:cNvPr id="289" name="補助費等最大値テキスト"/>
        <xdr:cNvSpPr txBox="1"/>
      </xdr:nvSpPr>
      <xdr:spPr>
        <a:xfrm>
          <a:off x="10528300" y="5008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392,988</a:t>
          </a:r>
          <a:endParaRPr kumimoji="1" lang="ja-JP" altLang="en-US" sz="1000" b="1">
            <a:latin typeface="ＭＳ Ｐゴシック"/>
          </a:endParaRPr>
        </a:p>
      </xdr:txBody>
    </xdr:sp>
    <xdr:clientData/>
  </xdr:oneCellAnchor>
  <xdr:twoCellAnchor>
    <xdr:from>
      <xdr:col>15</xdr:col>
      <xdr:colOff>92075</xdr:colOff>
      <xdr:row>30</xdr:row>
      <xdr:rowOff>90216</xdr:rowOff>
    </xdr:from>
    <xdr:to>
      <xdr:col>15</xdr:col>
      <xdr:colOff>269875</xdr:colOff>
      <xdr:row>30</xdr:row>
      <xdr:rowOff>90216</xdr:rowOff>
    </xdr:to>
    <xdr:cxnSp macro="">
      <xdr:nvCxnSpPr>
        <xdr:cNvPr id="290" name="直線コネクタ 289"/>
        <xdr:cNvCxnSpPr/>
      </xdr:nvCxnSpPr>
      <xdr:spPr>
        <a:xfrm>
          <a:off x="10388600" y="5233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30</xdr:row>
      <xdr:rowOff>90216</xdr:rowOff>
    </xdr:from>
    <xdr:to>
      <xdr:col>15</xdr:col>
      <xdr:colOff>180975</xdr:colOff>
      <xdr:row>33</xdr:row>
      <xdr:rowOff>111319</xdr:rowOff>
    </xdr:to>
    <xdr:cxnSp macro="">
      <xdr:nvCxnSpPr>
        <xdr:cNvPr id="291" name="直線コネクタ 290"/>
        <xdr:cNvCxnSpPr/>
      </xdr:nvCxnSpPr>
      <xdr:spPr>
        <a:xfrm flipV="1">
          <a:off x="9639300" y="5233716"/>
          <a:ext cx="838200" cy="535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120930</xdr:rowOff>
    </xdr:from>
    <xdr:ext cx="599010" cy="259045"/>
    <xdr:sp macro="" textlink="">
      <xdr:nvSpPr>
        <xdr:cNvPr id="292" name="補助費等平均値テキスト"/>
        <xdr:cNvSpPr txBox="1"/>
      </xdr:nvSpPr>
      <xdr:spPr>
        <a:xfrm>
          <a:off x="10528300" y="612168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140,931</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142503</xdr:rowOff>
    </xdr:from>
    <xdr:to>
      <xdr:col>15</xdr:col>
      <xdr:colOff>231775</xdr:colOff>
      <xdr:row>36</xdr:row>
      <xdr:rowOff>72653</xdr:rowOff>
    </xdr:to>
    <xdr:sp macro="" textlink="">
      <xdr:nvSpPr>
        <xdr:cNvPr id="293" name="フローチャート : 判断 292"/>
        <xdr:cNvSpPr/>
      </xdr:nvSpPr>
      <xdr:spPr>
        <a:xfrm>
          <a:off x="10426700" y="6143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33</xdr:row>
      <xdr:rowOff>111319</xdr:rowOff>
    </xdr:from>
    <xdr:to>
      <xdr:col>14</xdr:col>
      <xdr:colOff>28575</xdr:colOff>
      <xdr:row>34</xdr:row>
      <xdr:rowOff>42366</xdr:rowOff>
    </xdr:to>
    <xdr:cxnSp macro="">
      <xdr:nvCxnSpPr>
        <xdr:cNvPr id="294" name="直線コネクタ 293"/>
        <xdr:cNvCxnSpPr/>
      </xdr:nvCxnSpPr>
      <xdr:spPr>
        <a:xfrm flipV="1">
          <a:off x="8750300" y="5769169"/>
          <a:ext cx="889000" cy="102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159877</xdr:rowOff>
    </xdr:from>
    <xdr:to>
      <xdr:col>14</xdr:col>
      <xdr:colOff>79375</xdr:colOff>
      <xdr:row>36</xdr:row>
      <xdr:rowOff>90027</xdr:rowOff>
    </xdr:to>
    <xdr:sp macro="" textlink="">
      <xdr:nvSpPr>
        <xdr:cNvPr id="295" name="フローチャート : 判断 294"/>
        <xdr:cNvSpPr/>
      </xdr:nvSpPr>
      <xdr:spPr>
        <a:xfrm>
          <a:off x="9588500" y="6160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36</xdr:row>
      <xdr:rowOff>81154</xdr:rowOff>
    </xdr:from>
    <xdr:ext cx="599010" cy="259045"/>
    <xdr:sp macro="" textlink="">
      <xdr:nvSpPr>
        <xdr:cNvPr id="296" name="テキスト ボックス 295"/>
        <xdr:cNvSpPr txBox="1"/>
      </xdr:nvSpPr>
      <xdr:spPr>
        <a:xfrm>
          <a:off x="9339794" y="6253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136,371</a:t>
          </a:r>
          <a:endParaRPr kumimoji="1" lang="ja-JP" altLang="en-US" sz="1000" b="1">
            <a:solidFill>
              <a:srgbClr val="000080"/>
            </a:solidFill>
            <a:latin typeface="ＭＳ Ｐゴシック"/>
          </a:endParaRPr>
        </a:p>
      </xdr:txBody>
    </xdr:sp>
    <xdr:clientData/>
  </xdr:oneCellAnchor>
  <xdr:twoCellAnchor>
    <xdr:from>
      <xdr:col>11</xdr:col>
      <xdr:colOff>307975</xdr:colOff>
      <xdr:row>34</xdr:row>
      <xdr:rowOff>42366</xdr:rowOff>
    </xdr:from>
    <xdr:to>
      <xdr:col>12</xdr:col>
      <xdr:colOff>511175</xdr:colOff>
      <xdr:row>35</xdr:row>
      <xdr:rowOff>93184</xdr:rowOff>
    </xdr:to>
    <xdr:cxnSp macro="">
      <xdr:nvCxnSpPr>
        <xdr:cNvPr id="297" name="直線コネクタ 296"/>
        <xdr:cNvCxnSpPr/>
      </xdr:nvCxnSpPr>
      <xdr:spPr>
        <a:xfrm flipV="1">
          <a:off x="7861300" y="5871666"/>
          <a:ext cx="889000" cy="222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28923</xdr:rowOff>
    </xdr:from>
    <xdr:to>
      <xdr:col>12</xdr:col>
      <xdr:colOff>561975</xdr:colOff>
      <xdr:row>36</xdr:row>
      <xdr:rowOff>130523</xdr:rowOff>
    </xdr:to>
    <xdr:sp macro="" textlink="">
      <xdr:nvSpPr>
        <xdr:cNvPr id="298" name="フローチャート : 判断 297"/>
        <xdr:cNvSpPr/>
      </xdr:nvSpPr>
      <xdr:spPr>
        <a:xfrm>
          <a:off x="8699500" y="6201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36</xdr:row>
      <xdr:rowOff>121650</xdr:rowOff>
    </xdr:from>
    <xdr:ext cx="599010" cy="259045"/>
    <xdr:sp macro="" textlink="">
      <xdr:nvSpPr>
        <xdr:cNvPr id="299" name="テキスト ボックス 298"/>
        <xdr:cNvSpPr txBox="1"/>
      </xdr:nvSpPr>
      <xdr:spPr>
        <a:xfrm>
          <a:off x="8450794" y="6293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125,742</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93184</xdr:rowOff>
    </xdr:from>
    <xdr:to>
      <xdr:col>11</xdr:col>
      <xdr:colOff>307975</xdr:colOff>
      <xdr:row>35</xdr:row>
      <xdr:rowOff>107300</xdr:rowOff>
    </xdr:to>
    <xdr:cxnSp macro="">
      <xdr:nvCxnSpPr>
        <xdr:cNvPr id="300" name="直線コネクタ 299"/>
        <xdr:cNvCxnSpPr/>
      </xdr:nvCxnSpPr>
      <xdr:spPr>
        <a:xfrm flipV="1">
          <a:off x="6972300" y="6093934"/>
          <a:ext cx="889000" cy="14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77360</xdr:rowOff>
    </xdr:from>
    <xdr:to>
      <xdr:col>11</xdr:col>
      <xdr:colOff>358775</xdr:colOff>
      <xdr:row>37</xdr:row>
      <xdr:rowOff>7510</xdr:rowOff>
    </xdr:to>
    <xdr:sp macro="" textlink="">
      <xdr:nvSpPr>
        <xdr:cNvPr id="301" name="フローチャート : 判断 300"/>
        <xdr:cNvSpPr/>
      </xdr:nvSpPr>
      <xdr:spPr>
        <a:xfrm>
          <a:off x="7810500" y="624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36</xdr:row>
      <xdr:rowOff>170087</xdr:rowOff>
    </xdr:from>
    <xdr:ext cx="599010" cy="259045"/>
    <xdr:sp macro="" textlink="">
      <xdr:nvSpPr>
        <xdr:cNvPr id="302" name="テキスト ボックス 301"/>
        <xdr:cNvSpPr txBox="1"/>
      </xdr:nvSpPr>
      <xdr:spPr>
        <a:xfrm>
          <a:off x="7561794" y="6342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113,029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103302</xdr:rowOff>
    </xdr:from>
    <xdr:to>
      <xdr:col>10</xdr:col>
      <xdr:colOff>155575</xdr:colOff>
      <xdr:row>37</xdr:row>
      <xdr:rowOff>33452</xdr:rowOff>
    </xdr:to>
    <xdr:sp macro="" textlink="">
      <xdr:nvSpPr>
        <xdr:cNvPr id="303" name="フローチャート : 判断 302"/>
        <xdr:cNvSpPr/>
      </xdr:nvSpPr>
      <xdr:spPr>
        <a:xfrm>
          <a:off x="6921500" y="6275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24579</xdr:rowOff>
    </xdr:from>
    <xdr:ext cx="599010" cy="259045"/>
    <xdr:sp macro="" textlink="">
      <xdr:nvSpPr>
        <xdr:cNvPr id="304" name="テキスト ボックス 303"/>
        <xdr:cNvSpPr txBox="1"/>
      </xdr:nvSpPr>
      <xdr:spPr>
        <a:xfrm>
          <a:off x="6672794" y="636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106,220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30</xdr:row>
      <xdr:rowOff>39416</xdr:rowOff>
    </xdr:from>
    <xdr:to>
      <xdr:col>15</xdr:col>
      <xdr:colOff>231775</xdr:colOff>
      <xdr:row>30</xdr:row>
      <xdr:rowOff>141016</xdr:rowOff>
    </xdr:to>
    <xdr:sp macro="" textlink="">
      <xdr:nvSpPr>
        <xdr:cNvPr id="310" name="円/楕円 309"/>
        <xdr:cNvSpPr/>
      </xdr:nvSpPr>
      <xdr:spPr>
        <a:xfrm>
          <a:off x="10426700" y="518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29</xdr:row>
      <xdr:rowOff>163893</xdr:rowOff>
    </xdr:from>
    <xdr:ext cx="599010" cy="259045"/>
    <xdr:sp macro="" textlink="">
      <xdr:nvSpPr>
        <xdr:cNvPr id="311" name="補助費等該当値テキスト"/>
        <xdr:cNvSpPr txBox="1"/>
      </xdr:nvSpPr>
      <xdr:spPr>
        <a:xfrm>
          <a:off x="10528300" y="5135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392,988</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60519</xdr:rowOff>
    </xdr:from>
    <xdr:to>
      <xdr:col>14</xdr:col>
      <xdr:colOff>79375</xdr:colOff>
      <xdr:row>33</xdr:row>
      <xdr:rowOff>162119</xdr:rowOff>
    </xdr:to>
    <xdr:sp macro="" textlink="">
      <xdr:nvSpPr>
        <xdr:cNvPr id="312" name="円/楕円 311"/>
        <xdr:cNvSpPr/>
      </xdr:nvSpPr>
      <xdr:spPr>
        <a:xfrm>
          <a:off x="9588500" y="5718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32</xdr:row>
      <xdr:rowOff>7196</xdr:rowOff>
    </xdr:from>
    <xdr:ext cx="599010" cy="259045"/>
    <xdr:sp macro="" textlink="">
      <xdr:nvSpPr>
        <xdr:cNvPr id="313" name="テキスト ボックス 312"/>
        <xdr:cNvSpPr txBox="1"/>
      </xdr:nvSpPr>
      <xdr:spPr>
        <a:xfrm>
          <a:off x="9339794" y="5493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252,449</a:t>
          </a:r>
          <a:endParaRPr kumimoji="1" lang="ja-JP" altLang="en-US" sz="1000" b="1">
            <a:solidFill>
              <a:srgbClr val="FF0000"/>
            </a:solidFill>
            <a:latin typeface="ＭＳ Ｐゴシック"/>
          </a:endParaRPr>
        </a:p>
      </xdr:txBody>
    </xdr:sp>
    <xdr:clientData/>
  </xdr:oneCellAnchor>
  <xdr:twoCellAnchor>
    <xdr:from>
      <xdr:col>12</xdr:col>
      <xdr:colOff>460375</xdr:colOff>
      <xdr:row>33</xdr:row>
      <xdr:rowOff>163016</xdr:rowOff>
    </xdr:from>
    <xdr:to>
      <xdr:col>12</xdr:col>
      <xdr:colOff>561975</xdr:colOff>
      <xdr:row>34</xdr:row>
      <xdr:rowOff>93166</xdr:rowOff>
    </xdr:to>
    <xdr:sp macro="" textlink="">
      <xdr:nvSpPr>
        <xdr:cNvPr id="314" name="円/楕円 313"/>
        <xdr:cNvSpPr/>
      </xdr:nvSpPr>
      <xdr:spPr>
        <a:xfrm>
          <a:off x="8699500" y="5820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32</xdr:row>
      <xdr:rowOff>109693</xdr:rowOff>
    </xdr:from>
    <xdr:ext cx="599010" cy="259045"/>
    <xdr:sp macro="" textlink="">
      <xdr:nvSpPr>
        <xdr:cNvPr id="315" name="テキスト ボックス 314"/>
        <xdr:cNvSpPr txBox="1"/>
      </xdr:nvSpPr>
      <xdr:spPr>
        <a:xfrm>
          <a:off x="8450794" y="5596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225,547</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42384</xdr:rowOff>
    </xdr:from>
    <xdr:to>
      <xdr:col>11</xdr:col>
      <xdr:colOff>358775</xdr:colOff>
      <xdr:row>35</xdr:row>
      <xdr:rowOff>143984</xdr:rowOff>
    </xdr:to>
    <xdr:sp macro="" textlink="">
      <xdr:nvSpPr>
        <xdr:cNvPr id="316" name="円/楕円 315"/>
        <xdr:cNvSpPr/>
      </xdr:nvSpPr>
      <xdr:spPr>
        <a:xfrm>
          <a:off x="7810500" y="6043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33</xdr:row>
      <xdr:rowOff>160511</xdr:rowOff>
    </xdr:from>
    <xdr:ext cx="599010" cy="259045"/>
    <xdr:sp macro="" textlink="">
      <xdr:nvSpPr>
        <xdr:cNvPr id="317" name="テキスト ボックス 316"/>
        <xdr:cNvSpPr txBox="1"/>
      </xdr:nvSpPr>
      <xdr:spPr>
        <a:xfrm>
          <a:off x="7561794" y="5818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167,209</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56500</xdr:rowOff>
    </xdr:from>
    <xdr:to>
      <xdr:col>10</xdr:col>
      <xdr:colOff>155575</xdr:colOff>
      <xdr:row>35</xdr:row>
      <xdr:rowOff>158100</xdr:rowOff>
    </xdr:to>
    <xdr:sp macro="" textlink="">
      <xdr:nvSpPr>
        <xdr:cNvPr id="318" name="円/楕円 317"/>
        <xdr:cNvSpPr/>
      </xdr:nvSpPr>
      <xdr:spPr>
        <a:xfrm>
          <a:off x="6921500" y="6057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34</xdr:row>
      <xdr:rowOff>3177</xdr:rowOff>
    </xdr:from>
    <xdr:ext cx="599010" cy="259045"/>
    <xdr:sp macro="" textlink="">
      <xdr:nvSpPr>
        <xdr:cNvPr id="319" name="テキスト ボックス 318"/>
        <xdr:cNvSpPr txBox="1"/>
      </xdr:nvSpPr>
      <xdr:spPr>
        <a:xfrm>
          <a:off x="6672794" y="5832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163,504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82,344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0" name="直線コネクタ 329"/>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1" name="テキスト ボックス 330"/>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2" name="直線コネクタ 331"/>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3" name="テキスト ボックス 332"/>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4" name="直線コネクタ 333"/>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5" name="テキスト ボックス 334"/>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6" name="直線コネクタ 335"/>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7" name="テキスト ボックス 336"/>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8" name="直線コネクタ 337"/>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39" name="テキスト ボックス 338"/>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0" name="直線コネクタ 339"/>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1" name="テキスト ボックス 340"/>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47786</xdr:rowOff>
    </xdr:from>
    <xdr:to>
      <xdr:col>15</xdr:col>
      <xdr:colOff>180340</xdr:colOff>
      <xdr:row>59</xdr:row>
      <xdr:rowOff>5352</xdr:rowOff>
    </xdr:to>
    <xdr:cxnSp macro="">
      <xdr:nvCxnSpPr>
        <xdr:cNvPr id="345" name="直線コネクタ 344"/>
        <xdr:cNvCxnSpPr/>
      </xdr:nvCxnSpPr>
      <xdr:spPr>
        <a:xfrm flipV="1">
          <a:off x="10475595" y="8620286"/>
          <a:ext cx="1270" cy="1500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9179</xdr:rowOff>
    </xdr:from>
    <xdr:ext cx="534377" cy="259045"/>
    <xdr:sp macro="" textlink="">
      <xdr:nvSpPr>
        <xdr:cNvPr id="346" name="普通建設事業費最小値テキスト"/>
        <xdr:cNvSpPr txBox="1"/>
      </xdr:nvSpPr>
      <xdr:spPr>
        <a:xfrm>
          <a:off x="10528300" y="10124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28,639</a:t>
          </a:r>
          <a:endParaRPr kumimoji="1" lang="ja-JP" altLang="en-US" sz="1000" b="1">
            <a:latin typeface="ＭＳ Ｐゴシック"/>
          </a:endParaRPr>
        </a:p>
      </xdr:txBody>
    </xdr:sp>
    <xdr:clientData/>
  </xdr:oneCellAnchor>
  <xdr:twoCellAnchor>
    <xdr:from>
      <xdr:col>15</xdr:col>
      <xdr:colOff>92075</xdr:colOff>
      <xdr:row>59</xdr:row>
      <xdr:rowOff>5352</xdr:rowOff>
    </xdr:from>
    <xdr:to>
      <xdr:col>15</xdr:col>
      <xdr:colOff>269875</xdr:colOff>
      <xdr:row>59</xdr:row>
      <xdr:rowOff>5352</xdr:rowOff>
    </xdr:to>
    <xdr:cxnSp macro="">
      <xdr:nvCxnSpPr>
        <xdr:cNvPr id="347" name="直線コネクタ 346"/>
        <xdr:cNvCxnSpPr/>
      </xdr:nvCxnSpPr>
      <xdr:spPr>
        <a:xfrm>
          <a:off x="10388600" y="10120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165913</xdr:rowOff>
    </xdr:from>
    <xdr:ext cx="599010" cy="259045"/>
    <xdr:sp macro="" textlink="">
      <xdr:nvSpPr>
        <xdr:cNvPr id="348" name="普通建設事業費最大値テキスト"/>
        <xdr:cNvSpPr txBox="1"/>
      </xdr:nvSpPr>
      <xdr:spPr>
        <a:xfrm>
          <a:off x="10528300" y="8395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488,145</a:t>
          </a:r>
          <a:endParaRPr kumimoji="1" lang="ja-JP" altLang="en-US" sz="1000" b="1">
            <a:latin typeface="ＭＳ Ｐゴシック"/>
          </a:endParaRPr>
        </a:p>
      </xdr:txBody>
    </xdr:sp>
    <xdr:clientData/>
  </xdr:oneCellAnchor>
  <xdr:twoCellAnchor>
    <xdr:from>
      <xdr:col>15</xdr:col>
      <xdr:colOff>92075</xdr:colOff>
      <xdr:row>50</xdr:row>
      <xdr:rowOff>47786</xdr:rowOff>
    </xdr:from>
    <xdr:to>
      <xdr:col>15</xdr:col>
      <xdr:colOff>269875</xdr:colOff>
      <xdr:row>50</xdr:row>
      <xdr:rowOff>47786</xdr:rowOff>
    </xdr:to>
    <xdr:cxnSp macro="">
      <xdr:nvCxnSpPr>
        <xdr:cNvPr id="349" name="直線コネクタ 348"/>
        <xdr:cNvCxnSpPr/>
      </xdr:nvCxnSpPr>
      <xdr:spPr>
        <a:xfrm>
          <a:off x="10388600" y="8620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52</xdr:row>
      <xdr:rowOff>32702</xdr:rowOff>
    </xdr:from>
    <xdr:to>
      <xdr:col>15</xdr:col>
      <xdr:colOff>180975</xdr:colOff>
      <xdr:row>55</xdr:row>
      <xdr:rowOff>19081</xdr:rowOff>
    </xdr:to>
    <xdr:cxnSp macro="">
      <xdr:nvCxnSpPr>
        <xdr:cNvPr id="350" name="直線コネクタ 349"/>
        <xdr:cNvCxnSpPr/>
      </xdr:nvCxnSpPr>
      <xdr:spPr>
        <a:xfrm flipV="1">
          <a:off x="9639300" y="8948102"/>
          <a:ext cx="838200" cy="50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160831</xdr:rowOff>
    </xdr:from>
    <xdr:ext cx="599010" cy="259045"/>
    <xdr:sp macro="" textlink="">
      <xdr:nvSpPr>
        <xdr:cNvPr id="351" name="普通建設事業費平均値テキスト"/>
        <xdr:cNvSpPr txBox="1"/>
      </xdr:nvSpPr>
      <xdr:spPr>
        <a:xfrm>
          <a:off x="10528300" y="95905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168,868</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10954</xdr:rowOff>
    </xdr:from>
    <xdr:to>
      <xdr:col>15</xdr:col>
      <xdr:colOff>231775</xdr:colOff>
      <xdr:row>56</xdr:row>
      <xdr:rowOff>112554</xdr:rowOff>
    </xdr:to>
    <xdr:sp macro="" textlink="">
      <xdr:nvSpPr>
        <xdr:cNvPr id="352" name="フローチャート : 判断 351"/>
        <xdr:cNvSpPr/>
      </xdr:nvSpPr>
      <xdr:spPr>
        <a:xfrm>
          <a:off x="10426700" y="961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19081</xdr:rowOff>
    </xdr:from>
    <xdr:to>
      <xdr:col>14</xdr:col>
      <xdr:colOff>28575</xdr:colOff>
      <xdr:row>55</xdr:row>
      <xdr:rowOff>141708</xdr:rowOff>
    </xdr:to>
    <xdr:cxnSp macro="">
      <xdr:nvCxnSpPr>
        <xdr:cNvPr id="353" name="直線コネクタ 352"/>
        <xdr:cNvCxnSpPr/>
      </xdr:nvCxnSpPr>
      <xdr:spPr>
        <a:xfrm flipV="1">
          <a:off x="8750300" y="9448831"/>
          <a:ext cx="889000" cy="122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32752</xdr:rowOff>
    </xdr:from>
    <xdr:to>
      <xdr:col>14</xdr:col>
      <xdr:colOff>79375</xdr:colOff>
      <xdr:row>56</xdr:row>
      <xdr:rowOff>134352</xdr:rowOff>
    </xdr:to>
    <xdr:sp macro="" textlink="">
      <xdr:nvSpPr>
        <xdr:cNvPr id="354" name="フローチャート : 判断 353"/>
        <xdr:cNvSpPr/>
      </xdr:nvSpPr>
      <xdr:spPr>
        <a:xfrm>
          <a:off x="9588500" y="9633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125479</xdr:rowOff>
    </xdr:from>
    <xdr:ext cx="599010" cy="259045"/>
    <xdr:sp macro="" textlink="">
      <xdr:nvSpPr>
        <xdr:cNvPr id="355" name="テキスト ボックス 354"/>
        <xdr:cNvSpPr txBox="1"/>
      </xdr:nvSpPr>
      <xdr:spPr>
        <a:xfrm>
          <a:off x="9339794" y="9726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162,193</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118068</xdr:rowOff>
    </xdr:from>
    <xdr:to>
      <xdr:col>12</xdr:col>
      <xdr:colOff>511175</xdr:colOff>
      <xdr:row>55</xdr:row>
      <xdr:rowOff>141708</xdr:rowOff>
    </xdr:to>
    <xdr:cxnSp macro="">
      <xdr:nvCxnSpPr>
        <xdr:cNvPr id="356" name="直線コネクタ 355"/>
        <xdr:cNvCxnSpPr/>
      </xdr:nvCxnSpPr>
      <xdr:spPr>
        <a:xfrm>
          <a:off x="7861300" y="9376368"/>
          <a:ext cx="889000" cy="195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160174</xdr:rowOff>
    </xdr:from>
    <xdr:to>
      <xdr:col>12</xdr:col>
      <xdr:colOff>561975</xdr:colOff>
      <xdr:row>56</xdr:row>
      <xdr:rowOff>90324</xdr:rowOff>
    </xdr:to>
    <xdr:sp macro="" textlink="">
      <xdr:nvSpPr>
        <xdr:cNvPr id="357" name="フローチャート : 判断 356"/>
        <xdr:cNvSpPr/>
      </xdr:nvSpPr>
      <xdr:spPr>
        <a:xfrm>
          <a:off x="8699500" y="9589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81451</xdr:rowOff>
    </xdr:from>
    <xdr:ext cx="599010" cy="259045"/>
    <xdr:sp macro="" textlink="">
      <xdr:nvSpPr>
        <xdr:cNvPr id="358" name="テキスト ボックス 357"/>
        <xdr:cNvSpPr txBox="1"/>
      </xdr:nvSpPr>
      <xdr:spPr>
        <a:xfrm>
          <a:off x="8450794" y="9682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175,675</a:t>
          </a:r>
          <a:endParaRPr kumimoji="1" lang="ja-JP" altLang="en-US" sz="1000" b="1">
            <a:solidFill>
              <a:srgbClr val="000080"/>
            </a:solidFill>
            <a:latin typeface="ＭＳ Ｐゴシック"/>
          </a:endParaRPr>
        </a:p>
      </xdr:txBody>
    </xdr:sp>
    <xdr:clientData/>
  </xdr:oneCellAnchor>
  <xdr:twoCellAnchor>
    <xdr:from>
      <xdr:col>10</xdr:col>
      <xdr:colOff>104775</xdr:colOff>
      <xdr:row>54</xdr:row>
      <xdr:rowOff>118068</xdr:rowOff>
    </xdr:from>
    <xdr:to>
      <xdr:col>11</xdr:col>
      <xdr:colOff>307975</xdr:colOff>
      <xdr:row>55</xdr:row>
      <xdr:rowOff>10054</xdr:rowOff>
    </xdr:to>
    <xdr:cxnSp macro="">
      <xdr:nvCxnSpPr>
        <xdr:cNvPr id="359" name="直線コネクタ 358"/>
        <xdr:cNvCxnSpPr/>
      </xdr:nvCxnSpPr>
      <xdr:spPr>
        <a:xfrm flipV="1">
          <a:off x="6972300" y="9376368"/>
          <a:ext cx="889000" cy="63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163727</xdr:rowOff>
    </xdr:from>
    <xdr:to>
      <xdr:col>11</xdr:col>
      <xdr:colOff>358775</xdr:colOff>
      <xdr:row>56</xdr:row>
      <xdr:rowOff>93877</xdr:rowOff>
    </xdr:to>
    <xdr:sp macro="" textlink="">
      <xdr:nvSpPr>
        <xdr:cNvPr id="360" name="フローチャート : 判断 359"/>
        <xdr:cNvSpPr/>
      </xdr:nvSpPr>
      <xdr:spPr>
        <a:xfrm>
          <a:off x="7810500" y="9593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56</xdr:row>
      <xdr:rowOff>85004</xdr:rowOff>
    </xdr:from>
    <xdr:ext cx="599010" cy="259045"/>
    <xdr:sp macro="" textlink="">
      <xdr:nvSpPr>
        <xdr:cNvPr id="361" name="テキスト ボックス 360"/>
        <xdr:cNvSpPr txBox="1"/>
      </xdr:nvSpPr>
      <xdr:spPr>
        <a:xfrm>
          <a:off x="7561794" y="9686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174,587</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83541</xdr:rowOff>
    </xdr:from>
    <xdr:to>
      <xdr:col>10</xdr:col>
      <xdr:colOff>155575</xdr:colOff>
      <xdr:row>57</xdr:row>
      <xdr:rowOff>13691</xdr:rowOff>
    </xdr:to>
    <xdr:sp macro="" textlink="">
      <xdr:nvSpPr>
        <xdr:cNvPr id="362" name="フローチャート : 判断 361"/>
        <xdr:cNvSpPr/>
      </xdr:nvSpPr>
      <xdr:spPr>
        <a:xfrm>
          <a:off x="6921500" y="9684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4818</xdr:rowOff>
    </xdr:from>
    <xdr:ext cx="599010" cy="259045"/>
    <xdr:sp macro="" textlink="">
      <xdr:nvSpPr>
        <xdr:cNvPr id="363" name="テキスト ボックス 362"/>
        <xdr:cNvSpPr txBox="1"/>
      </xdr:nvSpPr>
      <xdr:spPr>
        <a:xfrm>
          <a:off x="6672794" y="9777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146,641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51</xdr:row>
      <xdr:rowOff>153352</xdr:rowOff>
    </xdr:from>
    <xdr:to>
      <xdr:col>15</xdr:col>
      <xdr:colOff>231775</xdr:colOff>
      <xdr:row>52</xdr:row>
      <xdr:rowOff>83502</xdr:rowOff>
    </xdr:to>
    <xdr:sp macro="" textlink="">
      <xdr:nvSpPr>
        <xdr:cNvPr id="369" name="円/楕円 368"/>
        <xdr:cNvSpPr/>
      </xdr:nvSpPr>
      <xdr:spPr>
        <a:xfrm>
          <a:off x="10426700" y="8897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51</xdr:row>
      <xdr:rowOff>4779</xdr:rowOff>
    </xdr:from>
    <xdr:ext cx="599010" cy="259045"/>
    <xdr:sp macro="" textlink="">
      <xdr:nvSpPr>
        <xdr:cNvPr id="370" name="普通建設事業費該当値テキスト"/>
        <xdr:cNvSpPr txBox="1"/>
      </xdr:nvSpPr>
      <xdr:spPr>
        <a:xfrm>
          <a:off x="10528300" y="8748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387,764</a:t>
          </a:r>
          <a:endParaRPr kumimoji="1" lang="ja-JP" altLang="en-US" sz="1000" b="1">
            <a:solidFill>
              <a:srgbClr val="FF0000"/>
            </a:solidFill>
            <a:latin typeface="ＭＳ Ｐゴシック"/>
          </a:endParaRPr>
        </a:p>
      </xdr:txBody>
    </xdr:sp>
    <xdr:clientData/>
  </xdr:oneCellAnchor>
  <xdr:twoCellAnchor>
    <xdr:from>
      <xdr:col>13</xdr:col>
      <xdr:colOff>663575</xdr:colOff>
      <xdr:row>54</xdr:row>
      <xdr:rowOff>139731</xdr:rowOff>
    </xdr:from>
    <xdr:to>
      <xdr:col>14</xdr:col>
      <xdr:colOff>79375</xdr:colOff>
      <xdr:row>55</xdr:row>
      <xdr:rowOff>69881</xdr:rowOff>
    </xdr:to>
    <xdr:sp macro="" textlink="">
      <xdr:nvSpPr>
        <xdr:cNvPr id="371" name="円/楕円 370"/>
        <xdr:cNvSpPr/>
      </xdr:nvSpPr>
      <xdr:spPr>
        <a:xfrm>
          <a:off x="9588500" y="9398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53</xdr:row>
      <xdr:rowOff>86408</xdr:rowOff>
    </xdr:from>
    <xdr:ext cx="599010" cy="259045"/>
    <xdr:sp macro="" textlink="">
      <xdr:nvSpPr>
        <xdr:cNvPr id="372" name="テキスト ボックス 371"/>
        <xdr:cNvSpPr txBox="1"/>
      </xdr:nvSpPr>
      <xdr:spPr>
        <a:xfrm>
          <a:off x="9339794" y="9173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234,435</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90908</xdr:rowOff>
    </xdr:from>
    <xdr:to>
      <xdr:col>12</xdr:col>
      <xdr:colOff>561975</xdr:colOff>
      <xdr:row>56</xdr:row>
      <xdr:rowOff>21058</xdr:rowOff>
    </xdr:to>
    <xdr:sp macro="" textlink="">
      <xdr:nvSpPr>
        <xdr:cNvPr id="373" name="円/楕円 372"/>
        <xdr:cNvSpPr/>
      </xdr:nvSpPr>
      <xdr:spPr>
        <a:xfrm>
          <a:off x="8699500" y="9520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37585</xdr:rowOff>
    </xdr:from>
    <xdr:ext cx="599010" cy="259045"/>
    <xdr:sp macro="" textlink="">
      <xdr:nvSpPr>
        <xdr:cNvPr id="374" name="テキスト ボックス 373"/>
        <xdr:cNvSpPr txBox="1"/>
      </xdr:nvSpPr>
      <xdr:spPr>
        <a:xfrm>
          <a:off x="8450794" y="9295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196,885</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67268</xdr:rowOff>
    </xdr:from>
    <xdr:to>
      <xdr:col>11</xdr:col>
      <xdr:colOff>358775</xdr:colOff>
      <xdr:row>54</xdr:row>
      <xdr:rowOff>168868</xdr:rowOff>
    </xdr:to>
    <xdr:sp macro="" textlink="">
      <xdr:nvSpPr>
        <xdr:cNvPr id="375" name="円/楕円 374"/>
        <xdr:cNvSpPr/>
      </xdr:nvSpPr>
      <xdr:spPr>
        <a:xfrm>
          <a:off x="7810500" y="9325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53</xdr:row>
      <xdr:rowOff>13945</xdr:rowOff>
    </xdr:from>
    <xdr:ext cx="599010" cy="259045"/>
    <xdr:sp macro="" textlink="">
      <xdr:nvSpPr>
        <xdr:cNvPr id="376" name="テキスト ボックス 375"/>
        <xdr:cNvSpPr txBox="1"/>
      </xdr:nvSpPr>
      <xdr:spPr>
        <a:xfrm>
          <a:off x="7561794" y="9100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256,624</a:t>
          </a:r>
          <a:endParaRPr kumimoji="1" lang="ja-JP" altLang="en-US" sz="1000" b="1">
            <a:solidFill>
              <a:srgbClr val="FF0000"/>
            </a:solidFill>
            <a:latin typeface="ＭＳ Ｐゴシック"/>
          </a:endParaRPr>
        </a:p>
      </xdr:txBody>
    </xdr:sp>
    <xdr:clientData/>
  </xdr:oneCellAnchor>
  <xdr:twoCellAnchor>
    <xdr:from>
      <xdr:col>10</xdr:col>
      <xdr:colOff>53975</xdr:colOff>
      <xdr:row>54</xdr:row>
      <xdr:rowOff>130704</xdr:rowOff>
    </xdr:from>
    <xdr:to>
      <xdr:col>10</xdr:col>
      <xdr:colOff>155575</xdr:colOff>
      <xdr:row>55</xdr:row>
      <xdr:rowOff>60854</xdr:rowOff>
    </xdr:to>
    <xdr:sp macro="" textlink="">
      <xdr:nvSpPr>
        <xdr:cNvPr id="377" name="円/楕円 376"/>
        <xdr:cNvSpPr/>
      </xdr:nvSpPr>
      <xdr:spPr>
        <a:xfrm>
          <a:off x="6921500" y="938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53</xdr:row>
      <xdr:rowOff>77381</xdr:rowOff>
    </xdr:from>
    <xdr:ext cx="599010" cy="259045"/>
    <xdr:sp macro="" textlink="">
      <xdr:nvSpPr>
        <xdr:cNvPr id="378" name="テキスト ボックス 377"/>
        <xdr:cNvSpPr txBox="1"/>
      </xdr:nvSpPr>
      <xdr:spPr>
        <a:xfrm>
          <a:off x="6672794" y="9164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237,199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21,761</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9" name="直線コネクタ 388"/>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0" name="テキスト ボックス 389"/>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1" name="直線コネクタ 390"/>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92" name="テキスト ボックス 391"/>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3" name="直線コネクタ 392"/>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94" name="テキスト ボックス 393"/>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5" name="直線コネクタ 394"/>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6" name="テキスト ボックス 395"/>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8" name="テキスト ボックス 397"/>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72</xdr:row>
      <xdr:rowOff>112144</xdr:rowOff>
    </xdr:from>
    <xdr:to>
      <xdr:col>15</xdr:col>
      <xdr:colOff>180340</xdr:colOff>
      <xdr:row>78</xdr:row>
      <xdr:rowOff>139700</xdr:rowOff>
    </xdr:to>
    <xdr:cxnSp macro="">
      <xdr:nvCxnSpPr>
        <xdr:cNvPr id="400" name="直線コネクタ 399"/>
        <xdr:cNvCxnSpPr/>
      </xdr:nvCxnSpPr>
      <xdr:spPr>
        <a:xfrm flipV="1">
          <a:off x="10475595" y="12456544"/>
          <a:ext cx="1270" cy="1056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401"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402" name="直線コネクタ 401"/>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71</xdr:row>
      <xdr:rowOff>58821</xdr:rowOff>
    </xdr:from>
    <xdr:ext cx="599010" cy="259045"/>
    <xdr:sp macro="" textlink="">
      <xdr:nvSpPr>
        <xdr:cNvPr id="403" name="普通建設事業費 （ うち新規整備　）最大値テキスト"/>
        <xdr:cNvSpPr txBox="1"/>
      </xdr:nvSpPr>
      <xdr:spPr>
        <a:xfrm>
          <a:off x="10528300" y="12231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231,027</a:t>
          </a:r>
          <a:endParaRPr kumimoji="1" lang="ja-JP" altLang="en-US" sz="1000" b="1">
            <a:latin typeface="ＭＳ Ｐゴシック"/>
          </a:endParaRPr>
        </a:p>
      </xdr:txBody>
    </xdr:sp>
    <xdr:clientData/>
  </xdr:oneCellAnchor>
  <xdr:twoCellAnchor>
    <xdr:from>
      <xdr:col>15</xdr:col>
      <xdr:colOff>92075</xdr:colOff>
      <xdr:row>72</xdr:row>
      <xdr:rowOff>112144</xdr:rowOff>
    </xdr:from>
    <xdr:to>
      <xdr:col>15</xdr:col>
      <xdr:colOff>269875</xdr:colOff>
      <xdr:row>72</xdr:row>
      <xdr:rowOff>112144</xdr:rowOff>
    </xdr:to>
    <xdr:cxnSp macro="">
      <xdr:nvCxnSpPr>
        <xdr:cNvPr id="404" name="直線コネクタ 403"/>
        <xdr:cNvCxnSpPr/>
      </xdr:nvCxnSpPr>
      <xdr:spPr>
        <a:xfrm>
          <a:off x="10388600" y="12456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74</xdr:row>
      <xdr:rowOff>135810</xdr:rowOff>
    </xdr:from>
    <xdr:to>
      <xdr:col>15</xdr:col>
      <xdr:colOff>180975</xdr:colOff>
      <xdr:row>78</xdr:row>
      <xdr:rowOff>29744</xdr:rowOff>
    </xdr:to>
    <xdr:cxnSp macro="">
      <xdr:nvCxnSpPr>
        <xdr:cNvPr id="405" name="直線コネクタ 404"/>
        <xdr:cNvCxnSpPr/>
      </xdr:nvCxnSpPr>
      <xdr:spPr>
        <a:xfrm flipV="1">
          <a:off x="9639300" y="12823110"/>
          <a:ext cx="838200" cy="579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159362</xdr:rowOff>
    </xdr:from>
    <xdr:ext cx="534377" cy="259045"/>
    <xdr:sp macro="" textlink="">
      <xdr:nvSpPr>
        <xdr:cNvPr id="406" name="普通建設事業費 （ うち新規整備　）平均値テキスト"/>
        <xdr:cNvSpPr txBox="1"/>
      </xdr:nvSpPr>
      <xdr:spPr>
        <a:xfrm>
          <a:off x="10528300" y="131895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54,870</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9485</xdr:rowOff>
    </xdr:from>
    <xdr:to>
      <xdr:col>15</xdr:col>
      <xdr:colOff>231775</xdr:colOff>
      <xdr:row>77</xdr:row>
      <xdr:rowOff>111085</xdr:rowOff>
    </xdr:to>
    <xdr:sp macro="" textlink="">
      <xdr:nvSpPr>
        <xdr:cNvPr id="407" name="フローチャート : 判断 406"/>
        <xdr:cNvSpPr/>
      </xdr:nvSpPr>
      <xdr:spPr>
        <a:xfrm>
          <a:off x="10426700" y="13211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90830</xdr:rowOff>
    </xdr:from>
    <xdr:to>
      <xdr:col>14</xdr:col>
      <xdr:colOff>28575</xdr:colOff>
      <xdr:row>78</xdr:row>
      <xdr:rowOff>29744</xdr:rowOff>
    </xdr:to>
    <xdr:cxnSp macro="">
      <xdr:nvCxnSpPr>
        <xdr:cNvPr id="408" name="直線コネクタ 407"/>
        <xdr:cNvCxnSpPr/>
      </xdr:nvCxnSpPr>
      <xdr:spPr>
        <a:xfrm>
          <a:off x="8750300" y="13292480"/>
          <a:ext cx="889000" cy="110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109035</xdr:rowOff>
    </xdr:from>
    <xdr:to>
      <xdr:col>14</xdr:col>
      <xdr:colOff>79375</xdr:colOff>
      <xdr:row>77</xdr:row>
      <xdr:rowOff>39185</xdr:rowOff>
    </xdr:to>
    <xdr:sp macro="" textlink="">
      <xdr:nvSpPr>
        <xdr:cNvPr id="409" name="フローチャート : 判断 408"/>
        <xdr:cNvSpPr/>
      </xdr:nvSpPr>
      <xdr:spPr>
        <a:xfrm>
          <a:off x="9588500" y="13139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55712</xdr:rowOff>
    </xdr:from>
    <xdr:ext cx="534377" cy="259045"/>
    <xdr:sp macro="" textlink="">
      <xdr:nvSpPr>
        <xdr:cNvPr id="410" name="テキスト ボックス 409"/>
        <xdr:cNvSpPr txBox="1"/>
      </xdr:nvSpPr>
      <xdr:spPr>
        <a:xfrm>
          <a:off x="9372111" y="12914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70,596</a:t>
          </a:r>
          <a:endParaRPr kumimoji="1" lang="ja-JP" altLang="en-US" sz="1000" b="1">
            <a:solidFill>
              <a:srgbClr val="000080"/>
            </a:solidFill>
            <a:latin typeface="ＭＳ Ｐゴシック"/>
          </a:endParaRPr>
        </a:p>
      </xdr:txBody>
    </xdr:sp>
    <xdr:clientData/>
  </xdr:oneCellAnchor>
  <xdr:twoCellAnchor>
    <xdr:from>
      <xdr:col>12</xdr:col>
      <xdr:colOff>460375</xdr:colOff>
      <xdr:row>76</xdr:row>
      <xdr:rowOff>95041</xdr:rowOff>
    </xdr:from>
    <xdr:to>
      <xdr:col>12</xdr:col>
      <xdr:colOff>561975</xdr:colOff>
      <xdr:row>77</xdr:row>
      <xdr:rowOff>25191</xdr:rowOff>
    </xdr:to>
    <xdr:sp macro="" textlink="">
      <xdr:nvSpPr>
        <xdr:cNvPr id="411" name="フローチャート : 判断 410"/>
        <xdr:cNvSpPr/>
      </xdr:nvSpPr>
      <xdr:spPr>
        <a:xfrm>
          <a:off x="8699500" y="13125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41717</xdr:rowOff>
    </xdr:from>
    <xdr:ext cx="534377" cy="259045"/>
    <xdr:sp macro="" textlink="">
      <xdr:nvSpPr>
        <xdr:cNvPr id="412" name="テキスト ボックス 411"/>
        <xdr:cNvSpPr txBox="1"/>
      </xdr:nvSpPr>
      <xdr:spPr>
        <a:xfrm>
          <a:off x="8483111" y="12900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73,657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3" name="テキスト ボックス 41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4" name="テキスト ボックス 41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5" name="テキスト ボックス 41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6" name="テキスト ボックス 41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7" name="テキスト ボックス 41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74</xdr:row>
      <xdr:rowOff>85010</xdr:rowOff>
    </xdr:from>
    <xdr:to>
      <xdr:col>15</xdr:col>
      <xdr:colOff>231775</xdr:colOff>
      <xdr:row>75</xdr:row>
      <xdr:rowOff>15160</xdr:rowOff>
    </xdr:to>
    <xdr:sp macro="" textlink="">
      <xdr:nvSpPr>
        <xdr:cNvPr id="418" name="円/楕円 417"/>
        <xdr:cNvSpPr/>
      </xdr:nvSpPr>
      <xdr:spPr>
        <a:xfrm>
          <a:off x="10426700" y="12772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73</xdr:row>
      <xdr:rowOff>107887</xdr:rowOff>
    </xdr:from>
    <xdr:ext cx="599010" cy="259045"/>
    <xdr:sp macro="" textlink="">
      <xdr:nvSpPr>
        <xdr:cNvPr id="419" name="普通建設事業費 （ うち新規整備　）該当値テキスト"/>
        <xdr:cNvSpPr txBox="1"/>
      </xdr:nvSpPr>
      <xdr:spPr>
        <a:xfrm>
          <a:off x="10528300" y="1262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150,851</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150394</xdr:rowOff>
    </xdr:from>
    <xdr:to>
      <xdr:col>14</xdr:col>
      <xdr:colOff>79375</xdr:colOff>
      <xdr:row>78</xdr:row>
      <xdr:rowOff>80544</xdr:rowOff>
    </xdr:to>
    <xdr:sp macro="" textlink="">
      <xdr:nvSpPr>
        <xdr:cNvPr id="420" name="円/楕円 419"/>
        <xdr:cNvSpPr/>
      </xdr:nvSpPr>
      <xdr:spPr>
        <a:xfrm>
          <a:off x="9588500" y="13352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71671</xdr:rowOff>
    </xdr:from>
    <xdr:ext cx="534377" cy="259045"/>
    <xdr:sp macro="" textlink="">
      <xdr:nvSpPr>
        <xdr:cNvPr id="421" name="テキスト ボックス 420"/>
        <xdr:cNvSpPr txBox="1"/>
      </xdr:nvSpPr>
      <xdr:spPr>
        <a:xfrm>
          <a:off x="9372111" y="13444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24,050</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40030</xdr:rowOff>
    </xdr:from>
    <xdr:to>
      <xdr:col>12</xdr:col>
      <xdr:colOff>561975</xdr:colOff>
      <xdr:row>77</xdr:row>
      <xdr:rowOff>141630</xdr:rowOff>
    </xdr:to>
    <xdr:sp macro="" textlink="">
      <xdr:nvSpPr>
        <xdr:cNvPr id="422" name="円/楕円 421"/>
        <xdr:cNvSpPr/>
      </xdr:nvSpPr>
      <xdr:spPr>
        <a:xfrm>
          <a:off x="8699500" y="132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132757</xdr:rowOff>
    </xdr:from>
    <xdr:ext cx="534377" cy="259045"/>
    <xdr:sp macro="" textlink="">
      <xdr:nvSpPr>
        <xdr:cNvPr id="423" name="テキスト ボックス 422"/>
        <xdr:cNvSpPr txBox="1"/>
      </xdr:nvSpPr>
      <xdr:spPr>
        <a:xfrm>
          <a:off x="8483111" y="13334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48,189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4" name="正方形/長方形 42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5" name="正方形/長方形 42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6" name="正方形/長方形 42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7" name="正方形/長方形 42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8" name="正方形/長方形 42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9" name="正方形/長方形 42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0" name="正方形/長方形 42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44,351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1" name="正方形/長方形 43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2" name="テキスト ボックス 43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3" name="直線コネクタ 43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4" name="直線コネクタ 43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5" name="テキスト ボックス 43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6" name="直線コネクタ 43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7" name="テキスト ボックス 436"/>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8" name="直線コネクタ 43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39" name="テキスト ボックス 438"/>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0" name="直線コネクタ 43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1" name="テキスト ボックス 440"/>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2" name="直線コネクタ 44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3" name="テキスト ボックス 44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3208</xdr:rowOff>
    </xdr:from>
    <xdr:to>
      <xdr:col>15</xdr:col>
      <xdr:colOff>180340</xdr:colOff>
      <xdr:row>98</xdr:row>
      <xdr:rowOff>106302</xdr:rowOff>
    </xdr:to>
    <xdr:cxnSp macro="">
      <xdr:nvCxnSpPr>
        <xdr:cNvPr id="445" name="直線コネクタ 444"/>
        <xdr:cNvCxnSpPr/>
      </xdr:nvCxnSpPr>
      <xdr:spPr>
        <a:xfrm flipV="1">
          <a:off x="10475595" y="15433708"/>
          <a:ext cx="1270" cy="14746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110129</xdr:rowOff>
    </xdr:from>
    <xdr:ext cx="469744" cy="259045"/>
    <xdr:sp macro="" textlink="">
      <xdr:nvSpPr>
        <xdr:cNvPr id="446" name="普通建設事業費 （ うち更新整備　）最小値テキスト"/>
        <xdr:cNvSpPr txBox="1"/>
      </xdr:nvSpPr>
      <xdr:spPr>
        <a:xfrm>
          <a:off x="10528300" y="16912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7,305</a:t>
          </a:r>
          <a:endParaRPr kumimoji="1" lang="ja-JP" altLang="en-US" sz="1000" b="1">
            <a:latin typeface="ＭＳ Ｐゴシック"/>
          </a:endParaRPr>
        </a:p>
      </xdr:txBody>
    </xdr:sp>
    <xdr:clientData/>
  </xdr:oneCellAnchor>
  <xdr:twoCellAnchor>
    <xdr:from>
      <xdr:col>15</xdr:col>
      <xdr:colOff>92075</xdr:colOff>
      <xdr:row>98</xdr:row>
      <xdr:rowOff>106302</xdr:rowOff>
    </xdr:from>
    <xdr:to>
      <xdr:col>15</xdr:col>
      <xdr:colOff>269875</xdr:colOff>
      <xdr:row>98</xdr:row>
      <xdr:rowOff>106302</xdr:rowOff>
    </xdr:to>
    <xdr:cxnSp macro="">
      <xdr:nvCxnSpPr>
        <xdr:cNvPr id="447" name="直線コネクタ 446"/>
        <xdr:cNvCxnSpPr/>
      </xdr:nvCxnSpPr>
      <xdr:spPr>
        <a:xfrm>
          <a:off x="10388600" y="1690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121335</xdr:rowOff>
    </xdr:from>
    <xdr:ext cx="599010" cy="259045"/>
    <xdr:sp macro="" textlink="">
      <xdr:nvSpPr>
        <xdr:cNvPr id="448" name="普通建設事業費 （ うち更新整備　）最大値テキスト"/>
        <xdr:cNvSpPr txBox="1"/>
      </xdr:nvSpPr>
      <xdr:spPr>
        <a:xfrm>
          <a:off x="10528300" y="15208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329,854</a:t>
          </a:r>
          <a:endParaRPr kumimoji="1" lang="ja-JP" altLang="en-US" sz="1000" b="1">
            <a:latin typeface="ＭＳ Ｐゴシック"/>
          </a:endParaRPr>
        </a:p>
      </xdr:txBody>
    </xdr:sp>
    <xdr:clientData/>
  </xdr:oneCellAnchor>
  <xdr:twoCellAnchor>
    <xdr:from>
      <xdr:col>15</xdr:col>
      <xdr:colOff>92075</xdr:colOff>
      <xdr:row>90</xdr:row>
      <xdr:rowOff>3208</xdr:rowOff>
    </xdr:from>
    <xdr:to>
      <xdr:col>15</xdr:col>
      <xdr:colOff>269875</xdr:colOff>
      <xdr:row>90</xdr:row>
      <xdr:rowOff>3208</xdr:rowOff>
    </xdr:to>
    <xdr:cxnSp macro="">
      <xdr:nvCxnSpPr>
        <xdr:cNvPr id="449" name="直線コネクタ 448"/>
        <xdr:cNvCxnSpPr/>
      </xdr:nvCxnSpPr>
      <xdr:spPr>
        <a:xfrm>
          <a:off x="10388600" y="15433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2335</xdr:rowOff>
    </xdr:from>
    <xdr:to>
      <xdr:col>15</xdr:col>
      <xdr:colOff>180975</xdr:colOff>
      <xdr:row>96</xdr:row>
      <xdr:rowOff>104367</xdr:rowOff>
    </xdr:to>
    <xdr:cxnSp macro="">
      <xdr:nvCxnSpPr>
        <xdr:cNvPr id="450" name="直線コネクタ 449"/>
        <xdr:cNvCxnSpPr/>
      </xdr:nvCxnSpPr>
      <xdr:spPr>
        <a:xfrm flipV="1">
          <a:off x="9639300" y="16461535"/>
          <a:ext cx="838200" cy="102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29146</xdr:rowOff>
    </xdr:from>
    <xdr:ext cx="534377" cy="259045"/>
    <xdr:sp macro="" textlink="">
      <xdr:nvSpPr>
        <xdr:cNvPr id="451" name="普通建設事業費 （ うち更新整備　）平均値テキスト"/>
        <xdr:cNvSpPr txBox="1"/>
      </xdr:nvSpPr>
      <xdr:spPr>
        <a:xfrm>
          <a:off x="10528300" y="164883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83,351</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50719</xdr:rowOff>
    </xdr:from>
    <xdr:to>
      <xdr:col>15</xdr:col>
      <xdr:colOff>231775</xdr:colOff>
      <xdr:row>96</xdr:row>
      <xdr:rowOff>152319</xdr:rowOff>
    </xdr:to>
    <xdr:sp macro="" textlink="">
      <xdr:nvSpPr>
        <xdr:cNvPr id="452" name="フローチャート : 判断 451"/>
        <xdr:cNvSpPr/>
      </xdr:nvSpPr>
      <xdr:spPr>
        <a:xfrm>
          <a:off x="10426700" y="1650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104367</xdr:rowOff>
    </xdr:from>
    <xdr:to>
      <xdr:col>14</xdr:col>
      <xdr:colOff>28575</xdr:colOff>
      <xdr:row>96</xdr:row>
      <xdr:rowOff>165312</xdr:rowOff>
    </xdr:to>
    <xdr:cxnSp macro="">
      <xdr:nvCxnSpPr>
        <xdr:cNvPr id="453" name="直線コネクタ 452"/>
        <xdr:cNvCxnSpPr/>
      </xdr:nvCxnSpPr>
      <xdr:spPr>
        <a:xfrm flipV="1">
          <a:off x="8750300" y="16563567"/>
          <a:ext cx="889000" cy="60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124699</xdr:rowOff>
    </xdr:from>
    <xdr:to>
      <xdr:col>14</xdr:col>
      <xdr:colOff>79375</xdr:colOff>
      <xdr:row>97</xdr:row>
      <xdr:rowOff>54849</xdr:rowOff>
    </xdr:to>
    <xdr:sp macro="" textlink="">
      <xdr:nvSpPr>
        <xdr:cNvPr id="454" name="フローチャート : 判断 453"/>
        <xdr:cNvSpPr/>
      </xdr:nvSpPr>
      <xdr:spPr>
        <a:xfrm>
          <a:off x="9588500" y="16583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45976</xdr:rowOff>
    </xdr:from>
    <xdr:ext cx="534377" cy="259045"/>
    <xdr:sp macro="" textlink="">
      <xdr:nvSpPr>
        <xdr:cNvPr id="455" name="テキスト ボックス 454"/>
        <xdr:cNvSpPr txBox="1"/>
      </xdr:nvSpPr>
      <xdr:spPr>
        <a:xfrm>
          <a:off x="9372111" y="16676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67,170</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90629</xdr:rowOff>
    </xdr:from>
    <xdr:to>
      <xdr:col>12</xdr:col>
      <xdr:colOff>561975</xdr:colOff>
      <xdr:row>97</xdr:row>
      <xdr:rowOff>20779</xdr:rowOff>
    </xdr:to>
    <xdr:sp macro="" textlink="">
      <xdr:nvSpPr>
        <xdr:cNvPr id="456" name="フローチャート : 判断 455"/>
        <xdr:cNvSpPr/>
      </xdr:nvSpPr>
      <xdr:spPr>
        <a:xfrm>
          <a:off x="8699500" y="16549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37306</xdr:rowOff>
    </xdr:from>
    <xdr:ext cx="534377" cy="259045"/>
    <xdr:sp macro="" textlink="">
      <xdr:nvSpPr>
        <xdr:cNvPr id="457" name="テキスト ボックス 456"/>
        <xdr:cNvSpPr txBox="1"/>
      </xdr:nvSpPr>
      <xdr:spPr>
        <a:xfrm>
          <a:off x="8483111" y="16325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74,622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95</xdr:row>
      <xdr:rowOff>122985</xdr:rowOff>
    </xdr:from>
    <xdr:to>
      <xdr:col>15</xdr:col>
      <xdr:colOff>231775</xdr:colOff>
      <xdr:row>96</xdr:row>
      <xdr:rowOff>53135</xdr:rowOff>
    </xdr:to>
    <xdr:sp macro="" textlink="">
      <xdr:nvSpPr>
        <xdr:cNvPr id="463" name="円/楕円 462"/>
        <xdr:cNvSpPr/>
      </xdr:nvSpPr>
      <xdr:spPr>
        <a:xfrm>
          <a:off x="10426700" y="16410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94</xdr:row>
      <xdr:rowOff>145862</xdr:rowOff>
    </xdr:from>
    <xdr:ext cx="599010" cy="259045"/>
    <xdr:sp macro="" textlink="">
      <xdr:nvSpPr>
        <xdr:cNvPr id="464" name="普通建設事業費 （ うち更新整備　）該当値テキスト"/>
        <xdr:cNvSpPr txBox="1"/>
      </xdr:nvSpPr>
      <xdr:spPr>
        <a:xfrm>
          <a:off x="10528300" y="16262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105,045</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53567</xdr:rowOff>
    </xdr:from>
    <xdr:to>
      <xdr:col>14</xdr:col>
      <xdr:colOff>79375</xdr:colOff>
      <xdr:row>96</xdr:row>
      <xdr:rowOff>155167</xdr:rowOff>
    </xdr:to>
    <xdr:sp macro="" textlink="">
      <xdr:nvSpPr>
        <xdr:cNvPr id="465" name="円/楕円 464"/>
        <xdr:cNvSpPr/>
      </xdr:nvSpPr>
      <xdr:spPr>
        <a:xfrm>
          <a:off x="9588500" y="16512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244</xdr:rowOff>
    </xdr:from>
    <xdr:ext cx="534377" cy="259045"/>
    <xdr:sp macro="" textlink="">
      <xdr:nvSpPr>
        <xdr:cNvPr id="466" name="テキスト ボックス 465"/>
        <xdr:cNvSpPr txBox="1"/>
      </xdr:nvSpPr>
      <xdr:spPr>
        <a:xfrm>
          <a:off x="9372111" y="16287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82,728</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114512</xdr:rowOff>
    </xdr:from>
    <xdr:to>
      <xdr:col>12</xdr:col>
      <xdr:colOff>561975</xdr:colOff>
      <xdr:row>97</xdr:row>
      <xdr:rowOff>44662</xdr:rowOff>
    </xdr:to>
    <xdr:sp macro="" textlink="">
      <xdr:nvSpPr>
        <xdr:cNvPr id="467" name="円/楕円 466"/>
        <xdr:cNvSpPr/>
      </xdr:nvSpPr>
      <xdr:spPr>
        <a:xfrm>
          <a:off x="8699500" y="16573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35789</xdr:rowOff>
    </xdr:from>
    <xdr:ext cx="534377" cy="259045"/>
    <xdr:sp macro="" textlink="">
      <xdr:nvSpPr>
        <xdr:cNvPr id="468" name="テキスト ボックス 467"/>
        <xdr:cNvSpPr txBox="1"/>
      </xdr:nvSpPr>
      <xdr:spPr>
        <a:xfrm>
          <a:off x="8483111" y="16666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69,398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9" name="正方形/長方形 46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0" name="正方形/長方形 46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1" name="正方形/長方形 47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80/96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2" name="正方形/長方形 47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3" name="正方形/長方形 47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4" name="正方形/長方形 47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5" name="正方形/長方形 47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6" name="正方形/長方形 47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7" name="テキスト ボックス 47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8" name="直線コネクタ 47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9" name="直線コネクタ 478"/>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80" name="テキスト ボックス 479"/>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1" name="直線コネクタ 480"/>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82" name="テキスト ボックス 481"/>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3" name="直線コネクタ 48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84" name="テキスト ボックス 483"/>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5" name="直線コネクタ 484"/>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86" name="テキスト ボックス 485"/>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7" name="直線コネクタ 486"/>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88" name="テキスト ボックス 487"/>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9" name="直線コネクタ 48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90" name="テキスト ボックス 489"/>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161828</xdr:rowOff>
    </xdr:from>
    <xdr:to>
      <xdr:col>23</xdr:col>
      <xdr:colOff>516889</xdr:colOff>
      <xdr:row>39</xdr:row>
      <xdr:rowOff>44450</xdr:rowOff>
    </xdr:to>
    <xdr:cxnSp macro="">
      <xdr:nvCxnSpPr>
        <xdr:cNvPr id="492" name="直線コネクタ 491"/>
        <xdr:cNvCxnSpPr/>
      </xdr:nvCxnSpPr>
      <xdr:spPr>
        <a:xfrm flipV="1">
          <a:off x="16317595" y="5305328"/>
          <a:ext cx="1269" cy="1425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3"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4" name="直線コネクタ 493"/>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108505</xdr:rowOff>
    </xdr:from>
    <xdr:ext cx="599010" cy="259045"/>
    <xdr:sp macro="" textlink="">
      <xdr:nvSpPr>
        <xdr:cNvPr id="495" name="災害復旧事業費最大値テキスト"/>
        <xdr:cNvSpPr txBox="1"/>
      </xdr:nvSpPr>
      <xdr:spPr>
        <a:xfrm>
          <a:off x="16370300" y="5080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187,096</a:t>
          </a:r>
          <a:endParaRPr kumimoji="1" lang="ja-JP" altLang="en-US" sz="1000" b="1">
            <a:latin typeface="ＭＳ Ｐゴシック"/>
          </a:endParaRPr>
        </a:p>
      </xdr:txBody>
    </xdr:sp>
    <xdr:clientData/>
  </xdr:oneCellAnchor>
  <xdr:twoCellAnchor>
    <xdr:from>
      <xdr:col>23</xdr:col>
      <xdr:colOff>428625</xdr:colOff>
      <xdr:row>30</xdr:row>
      <xdr:rowOff>161828</xdr:rowOff>
    </xdr:from>
    <xdr:to>
      <xdr:col>23</xdr:col>
      <xdr:colOff>606425</xdr:colOff>
      <xdr:row>30</xdr:row>
      <xdr:rowOff>161828</xdr:rowOff>
    </xdr:to>
    <xdr:cxnSp macro="">
      <xdr:nvCxnSpPr>
        <xdr:cNvPr id="496" name="直線コネクタ 495"/>
        <xdr:cNvCxnSpPr/>
      </xdr:nvCxnSpPr>
      <xdr:spPr>
        <a:xfrm>
          <a:off x="16230600" y="5305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44450</xdr:rowOff>
    </xdr:from>
    <xdr:to>
      <xdr:col>23</xdr:col>
      <xdr:colOff>517525</xdr:colOff>
      <xdr:row>39</xdr:row>
      <xdr:rowOff>44450</xdr:rowOff>
    </xdr:to>
    <xdr:cxnSp macro="">
      <xdr:nvCxnSpPr>
        <xdr:cNvPr id="497" name="直線コネクタ 496"/>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91698</xdr:rowOff>
    </xdr:from>
    <xdr:ext cx="534377" cy="259045"/>
    <xdr:sp macro="" textlink="">
      <xdr:nvSpPr>
        <xdr:cNvPr id="498" name="災害復旧事業費平均値テキスト"/>
        <xdr:cNvSpPr txBox="1"/>
      </xdr:nvSpPr>
      <xdr:spPr>
        <a:xfrm>
          <a:off x="16370300" y="64353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12,635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68821</xdr:rowOff>
    </xdr:from>
    <xdr:to>
      <xdr:col>23</xdr:col>
      <xdr:colOff>568325</xdr:colOff>
      <xdr:row>38</xdr:row>
      <xdr:rowOff>170421</xdr:rowOff>
    </xdr:to>
    <xdr:sp macro="" textlink="">
      <xdr:nvSpPr>
        <xdr:cNvPr id="499" name="フローチャート : 判断 498"/>
        <xdr:cNvSpPr/>
      </xdr:nvSpPr>
      <xdr:spPr>
        <a:xfrm>
          <a:off x="16268700" y="658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44450</xdr:rowOff>
    </xdr:from>
    <xdr:to>
      <xdr:col>22</xdr:col>
      <xdr:colOff>365125</xdr:colOff>
      <xdr:row>39</xdr:row>
      <xdr:rowOff>44450</xdr:rowOff>
    </xdr:to>
    <xdr:cxnSp macro="">
      <xdr:nvCxnSpPr>
        <xdr:cNvPr id="500" name="直線コネクタ 499"/>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82453</xdr:rowOff>
    </xdr:from>
    <xdr:to>
      <xdr:col>22</xdr:col>
      <xdr:colOff>415925</xdr:colOff>
      <xdr:row>39</xdr:row>
      <xdr:rowOff>12603</xdr:rowOff>
    </xdr:to>
    <xdr:sp macro="" textlink="">
      <xdr:nvSpPr>
        <xdr:cNvPr id="501" name="フローチャート : 判断 500"/>
        <xdr:cNvSpPr/>
      </xdr:nvSpPr>
      <xdr:spPr>
        <a:xfrm>
          <a:off x="15430500" y="6597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29130</xdr:rowOff>
    </xdr:from>
    <xdr:ext cx="534377" cy="259045"/>
    <xdr:sp macro="" textlink="">
      <xdr:nvSpPr>
        <xdr:cNvPr id="502" name="テキスト ボックス 501"/>
        <xdr:cNvSpPr txBox="1"/>
      </xdr:nvSpPr>
      <xdr:spPr>
        <a:xfrm>
          <a:off x="15214111" y="6372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44450</xdr:rowOff>
    </xdr:from>
    <xdr:to>
      <xdr:col>21</xdr:col>
      <xdr:colOff>161925</xdr:colOff>
      <xdr:row>39</xdr:row>
      <xdr:rowOff>44450</xdr:rowOff>
    </xdr:to>
    <xdr:cxnSp macro="">
      <xdr:nvCxnSpPr>
        <xdr:cNvPr id="503" name="直線コネクタ 502"/>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115784</xdr:rowOff>
    </xdr:from>
    <xdr:to>
      <xdr:col>21</xdr:col>
      <xdr:colOff>212725</xdr:colOff>
      <xdr:row>39</xdr:row>
      <xdr:rowOff>45934</xdr:rowOff>
    </xdr:to>
    <xdr:sp macro="" textlink="">
      <xdr:nvSpPr>
        <xdr:cNvPr id="504" name="フローチャート : 判断 503"/>
        <xdr:cNvSpPr/>
      </xdr:nvSpPr>
      <xdr:spPr>
        <a:xfrm>
          <a:off x="14541500" y="663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62460</xdr:rowOff>
    </xdr:from>
    <xdr:ext cx="469744" cy="259045"/>
    <xdr:sp macro="" textlink="">
      <xdr:nvSpPr>
        <xdr:cNvPr id="505" name="テキスト ボックス 504"/>
        <xdr:cNvSpPr txBox="1"/>
      </xdr:nvSpPr>
      <xdr:spPr>
        <a:xfrm>
          <a:off x="14357427" y="6406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44450</xdr:rowOff>
    </xdr:from>
    <xdr:to>
      <xdr:col>19</xdr:col>
      <xdr:colOff>644525</xdr:colOff>
      <xdr:row>39</xdr:row>
      <xdr:rowOff>44450</xdr:rowOff>
    </xdr:to>
    <xdr:cxnSp macro="">
      <xdr:nvCxnSpPr>
        <xdr:cNvPr id="506" name="直線コネクタ 505"/>
        <xdr:cNvCxnSpPr/>
      </xdr:nvCxnSpPr>
      <xdr:spPr>
        <a:xfrm>
          <a:off x="1281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108049</xdr:rowOff>
    </xdr:from>
    <xdr:to>
      <xdr:col>20</xdr:col>
      <xdr:colOff>9525</xdr:colOff>
      <xdr:row>39</xdr:row>
      <xdr:rowOff>38199</xdr:rowOff>
    </xdr:to>
    <xdr:sp macro="" textlink="">
      <xdr:nvSpPr>
        <xdr:cNvPr id="507" name="フローチャート : 判断 506"/>
        <xdr:cNvSpPr/>
      </xdr:nvSpPr>
      <xdr:spPr>
        <a:xfrm>
          <a:off x="13652500" y="6623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54726</xdr:rowOff>
    </xdr:from>
    <xdr:ext cx="469744" cy="259045"/>
    <xdr:sp macro="" textlink="">
      <xdr:nvSpPr>
        <xdr:cNvPr id="508" name="テキスト ボックス 507"/>
        <xdr:cNvSpPr txBox="1"/>
      </xdr:nvSpPr>
      <xdr:spPr>
        <a:xfrm>
          <a:off x="13468427" y="6398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79466</xdr:rowOff>
    </xdr:from>
    <xdr:to>
      <xdr:col>18</xdr:col>
      <xdr:colOff>492125</xdr:colOff>
      <xdr:row>39</xdr:row>
      <xdr:rowOff>9616</xdr:rowOff>
    </xdr:to>
    <xdr:sp macro="" textlink="">
      <xdr:nvSpPr>
        <xdr:cNvPr id="509" name="フローチャート : 判断 508"/>
        <xdr:cNvSpPr/>
      </xdr:nvSpPr>
      <xdr:spPr>
        <a:xfrm>
          <a:off x="12763500" y="6594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26143</xdr:rowOff>
    </xdr:from>
    <xdr:ext cx="534377" cy="259045"/>
    <xdr:sp macro="" textlink="">
      <xdr:nvSpPr>
        <xdr:cNvPr id="510" name="テキスト ボックス 509"/>
        <xdr:cNvSpPr txBox="1"/>
      </xdr:nvSpPr>
      <xdr:spPr>
        <a:xfrm>
          <a:off x="12547111" y="6369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1" name="テキスト ボックス 51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2" name="テキスト ボックス 51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3" name="テキスト ボックス 51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4" name="テキスト ボックス 51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5" name="テキスト ボックス 51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16" name="円/楕円 515"/>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80027</xdr:rowOff>
    </xdr:from>
    <xdr:ext cx="249299" cy="259045"/>
    <xdr:sp macro="" textlink="">
      <xdr:nvSpPr>
        <xdr:cNvPr id="517" name="災害復旧事業費該当値テキスト"/>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165100</xdr:rowOff>
    </xdr:from>
    <xdr:to>
      <xdr:col>22</xdr:col>
      <xdr:colOff>415925</xdr:colOff>
      <xdr:row>39</xdr:row>
      <xdr:rowOff>95250</xdr:rowOff>
    </xdr:to>
    <xdr:sp macro="" textlink="">
      <xdr:nvSpPr>
        <xdr:cNvPr id="518" name="円/楕円 517"/>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86377</xdr:rowOff>
    </xdr:from>
    <xdr:ext cx="249299" cy="259045"/>
    <xdr:sp macro="" textlink="">
      <xdr:nvSpPr>
        <xdr:cNvPr id="519" name="テキスト ボックス 518"/>
        <xdr:cNvSpPr txBox="1"/>
      </xdr:nvSpPr>
      <xdr:spPr>
        <a:xfrm>
          <a:off x="15356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165100</xdr:rowOff>
    </xdr:from>
    <xdr:to>
      <xdr:col>21</xdr:col>
      <xdr:colOff>212725</xdr:colOff>
      <xdr:row>39</xdr:row>
      <xdr:rowOff>95250</xdr:rowOff>
    </xdr:to>
    <xdr:sp macro="" textlink="">
      <xdr:nvSpPr>
        <xdr:cNvPr id="520" name="円/楕円 519"/>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86377</xdr:rowOff>
    </xdr:from>
    <xdr:ext cx="249299" cy="259045"/>
    <xdr:sp macro="" textlink="">
      <xdr:nvSpPr>
        <xdr:cNvPr id="521" name="テキスト ボックス 520"/>
        <xdr:cNvSpPr txBox="1"/>
      </xdr:nvSpPr>
      <xdr:spPr>
        <a:xfrm>
          <a:off x="14467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165100</xdr:rowOff>
    </xdr:from>
    <xdr:to>
      <xdr:col>20</xdr:col>
      <xdr:colOff>9525</xdr:colOff>
      <xdr:row>39</xdr:row>
      <xdr:rowOff>95250</xdr:rowOff>
    </xdr:to>
    <xdr:sp macro="" textlink="">
      <xdr:nvSpPr>
        <xdr:cNvPr id="522" name="円/楕円 521"/>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86377</xdr:rowOff>
    </xdr:from>
    <xdr:ext cx="249299" cy="259045"/>
    <xdr:sp macro="" textlink="">
      <xdr:nvSpPr>
        <xdr:cNvPr id="523" name="テキスト ボックス 522"/>
        <xdr:cNvSpPr txBox="1"/>
      </xdr:nvSpPr>
      <xdr:spPr>
        <a:xfrm>
          <a:off x="1357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165100</xdr:rowOff>
    </xdr:from>
    <xdr:to>
      <xdr:col>18</xdr:col>
      <xdr:colOff>492125</xdr:colOff>
      <xdr:row>39</xdr:row>
      <xdr:rowOff>95250</xdr:rowOff>
    </xdr:to>
    <xdr:sp macro="" textlink="">
      <xdr:nvSpPr>
        <xdr:cNvPr id="524" name="円/楕円 523"/>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39</xdr:row>
      <xdr:rowOff>86377</xdr:rowOff>
    </xdr:from>
    <xdr:ext cx="249299" cy="259045"/>
    <xdr:sp macro="" textlink="">
      <xdr:nvSpPr>
        <xdr:cNvPr id="525" name="テキスト ボックス 524"/>
        <xdr:cNvSpPr txBox="1"/>
      </xdr:nvSpPr>
      <xdr:spPr>
        <a:xfrm>
          <a:off x="1268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6" name="正方形/長方形 52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7" name="正方形/長方形 52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8" name="正方形/長方形 52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9" name="正方形/長方形 52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0" name="正方形/長方形 52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1" name="正方形/長方形 53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2" name="正方形/長方形 53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3" name="正方形/長方形 53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4" name="テキスト ボックス 53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5" name="直線コネクタ 53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36" name="直線コネクタ 535"/>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37" name="テキスト ボックス 536"/>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38" name="直線コネクタ 537"/>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56</xdr:row>
      <xdr:rowOff>35577</xdr:rowOff>
    </xdr:from>
    <xdr:ext cx="377026" cy="259045"/>
    <xdr:sp macro="" textlink="">
      <xdr:nvSpPr>
        <xdr:cNvPr id="539" name="テキスト ボックス 538"/>
        <xdr:cNvSpPr txBox="1"/>
      </xdr:nvSpPr>
      <xdr:spPr>
        <a:xfrm>
          <a:off x="12068974" y="963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40" name="直線コネクタ 53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53</xdr:row>
      <xdr:rowOff>168927</xdr:rowOff>
    </xdr:from>
    <xdr:ext cx="467179" cy="259045"/>
    <xdr:sp macro="" textlink="">
      <xdr:nvSpPr>
        <xdr:cNvPr id="541" name="テキスト ボックス 540"/>
        <xdr:cNvSpPr txBox="1"/>
      </xdr:nvSpPr>
      <xdr:spPr>
        <a:xfrm>
          <a:off x="11978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42" name="直線コネクタ 541"/>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51</xdr:row>
      <xdr:rowOff>130827</xdr:rowOff>
    </xdr:from>
    <xdr:ext cx="467179" cy="259045"/>
    <xdr:sp macro="" textlink="">
      <xdr:nvSpPr>
        <xdr:cNvPr id="543" name="テキスト ボックス 542"/>
        <xdr:cNvSpPr txBox="1"/>
      </xdr:nvSpPr>
      <xdr:spPr>
        <a:xfrm>
          <a:off x="11978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44" name="直線コネクタ 543"/>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49</xdr:row>
      <xdr:rowOff>92727</xdr:rowOff>
    </xdr:from>
    <xdr:ext cx="467179" cy="259045"/>
    <xdr:sp macro="" textlink="">
      <xdr:nvSpPr>
        <xdr:cNvPr id="545" name="テキスト ボックス 544"/>
        <xdr:cNvSpPr txBox="1"/>
      </xdr:nvSpPr>
      <xdr:spPr>
        <a:xfrm>
          <a:off x="11978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6" name="直線コネクタ 54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47</xdr:row>
      <xdr:rowOff>54627</xdr:rowOff>
    </xdr:from>
    <xdr:ext cx="467179" cy="259045"/>
    <xdr:sp macro="" textlink="">
      <xdr:nvSpPr>
        <xdr:cNvPr id="547" name="テキスト ボックス 546"/>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124460</xdr:rowOff>
    </xdr:from>
    <xdr:to>
      <xdr:col>23</xdr:col>
      <xdr:colOff>516889</xdr:colOff>
      <xdr:row>59</xdr:row>
      <xdr:rowOff>44450</xdr:rowOff>
    </xdr:to>
    <xdr:cxnSp macro="">
      <xdr:nvCxnSpPr>
        <xdr:cNvPr id="549" name="直線コネクタ 548"/>
        <xdr:cNvCxnSpPr/>
      </xdr:nvCxnSpPr>
      <xdr:spPr>
        <a:xfrm flipV="1">
          <a:off x="16317595" y="8696960"/>
          <a:ext cx="1269"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85361</xdr:rowOff>
    </xdr:from>
    <xdr:ext cx="249299" cy="259045"/>
    <xdr:sp macro="" textlink="">
      <xdr:nvSpPr>
        <xdr:cNvPr id="550" name="失業対策事業費最小値テキスト"/>
        <xdr:cNvSpPr txBox="1"/>
      </xdr:nvSpPr>
      <xdr:spPr>
        <a:xfrm>
          <a:off x="16370300" y="1020091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51" name="直線コネクタ 550"/>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71137</xdr:rowOff>
    </xdr:from>
    <xdr:ext cx="469744" cy="259045"/>
    <xdr:sp macro="" textlink="">
      <xdr:nvSpPr>
        <xdr:cNvPr id="552" name="失業対策事業費最大値テキスト"/>
        <xdr:cNvSpPr txBox="1"/>
      </xdr:nvSpPr>
      <xdr:spPr>
        <a:xfrm>
          <a:off x="16370300" y="8472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1,920</a:t>
          </a:r>
          <a:endParaRPr kumimoji="1" lang="ja-JP" altLang="en-US" sz="1000" b="1">
            <a:latin typeface="ＭＳ Ｐゴシック"/>
          </a:endParaRPr>
        </a:p>
      </xdr:txBody>
    </xdr:sp>
    <xdr:clientData/>
  </xdr:oneCellAnchor>
  <xdr:twoCellAnchor>
    <xdr:from>
      <xdr:col>23</xdr:col>
      <xdr:colOff>428625</xdr:colOff>
      <xdr:row>50</xdr:row>
      <xdr:rowOff>124460</xdr:rowOff>
    </xdr:from>
    <xdr:to>
      <xdr:col>23</xdr:col>
      <xdr:colOff>606425</xdr:colOff>
      <xdr:row>50</xdr:row>
      <xdr:rowOff>124460</xdr:rowOff>
    </xdr:to>
    <xdr:cxnSp macro="">
      <xdr:nvCxnSpPr>
        <xdr:cNvPr id="553" name="直線コネクタ 552"/>
        <xdr:cNvCxnSpPr/>
      </xdr:nvCxnSpPr>
      <xdr:spPr>
        <a:xfrm>
          <a:off x="16230600" y="8696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54" name="直線コネクタ 553"/>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2811</xdr:rowOff>
    </xdr:from>
    <xdr:ext cx="313932" cy="259045"/>
    <xdr:sp macro="" textlink="">
      <xdr:nvSpPr>
        <xdr:cNvPr id="555" name="失業対策事業費平均値テキスト"/>
        <xdr:cNvSpPr txBox="1"/>
      </xdr:nvSpPr>
      <xdr:spPr>
        <a:xfrm>
          <a:off x="16370300" y="9946911"/>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151384</xdr:rowOff>
    </xdr:from>
    <xdr:to>
      <xdr:col>23</xdr:col>
      <xdr:colOff>568325</xdr:colOff>
      <xdr:row>59</xdr:row>
      <xdr:rowOff>81534</xdr:rowOff>
    </xdr:to>
    <xdr:sp macro="" textlink="">
      <xdr:nvSpPr>
        <xdr:cNvPr id="556" name="フローチャート : 判断 555"/>
        <xdr:cNvSpPr/>
      </xdr:nvSpPr>
      <xdr:spPr>
        <a:xfrm>
          <a:off x="16268700" y="10095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57" name="直線コネクタ 556"/>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148336</xdr:rowOff>
    </xdr:from>
    <xdr:to>
      <xdr:col>22</xdr:col>
      <xdr:colOff>415925</xdr:colOff>
      <xdr:row>59</xdr:row>
      <xdr:rowOff>78486</xdr:rowOff>
    </xdr:to>
    <xdr:sp macro="" textlink="">
      <xdr:nvSpPr>
        <xdr:cNvPr id="558" name="フローチャート : 判断 557"/>
        <xdr:cNvSpPr/>
      </xdr:nvSpPr>
      <xdr:spPr>
        <a:xfrm>
          <a:off x="15430500" y="10092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57</xdr:row>
      <xdr:rowOff>95013</xdr:rowOff>
    </xdr:from>
    <xdr:ext cx="313932" cy="259045"/>
    <xdr:sp macro="" textlink="">
      <xdr:nvSpPr>
        <xdr:cNvPr id="559" name="テキスト ボックス 558"/>
        <xdr:cNvSpPr txBox="1"/>
      </xdr:nvSpPr>
      <xdr:spPr>
        <a:xfrm>
          <a:off x="15324333" y="986766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60" name="直線コネクタ 559"/>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146050</xdr:rowOff>
    </xdr:from>
    <xdr:to>
      <xdr:col>21</xdr:col>
      <xdr:colOff>212725</xdr:colOff>
      <xdr:row>59</xdr:row>
      <xdr:rowOff>76200</xdr:rowOff>
    </xdr:to>
    <xdr:sp macro="" textlink="">
      <xdr:nvSpPr>
        <xdr:cNvPr id="561" name="フローチャート : 判断 560"/>
        <xdr:cNvSpPr/>
      </xdr:nvSpPr>
      <xdr:spPr>
        <a:xfrm>
          <a:off x="14541500" y="1009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57</xdr:row>
      <xdr:rowOff>92727</xdr:rowOff>
    </xdr:from>
    <xdr:ext cx="313932" cy="259045"/>
    <xdr:sp macro="" textlink="">
      <xdr:nvSpPr>
        <xdr:cNvPr id="562" name="テキスト ボックス 561"/>
        <xdr:cNvSpPr txBox="1"/>
      </xdr:nvSpPr>
      <xdr:spPr>
        <a:xfrm>
          <a:off x="14435333" y="98653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63" name="直線コネクタ 562"/>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118618</xdr:rowOff>
    </xdr:from>
    <xdr:to>
      <xdr:col>20</xdr:col>
      <xdr:colOff>9525</xdr:colOff>
      <xdr:row>59</xdr:row>
      <xdr:rowOff>48768</xdr:rowOff>
    </xdr:to>
    <xdr:sp macro="" textlink="">
      <xdr:nvSpPr>
        <xdr:cNvPr id="564" name="フローチャート : 判断 563"/>
        <xdr:cNvSpPr/>
      </xdr:nvSpPr>
      <xdr:spPr>
        <a:xfrm>
          <a:off x="13652500" y="10062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57</xdr:row>
      <xdr:rowOff>65295</xdr:rowOff>
    </xdr:from>
    <xdr:ext cx="313932" cy="259045"/>
    <xdr:sp macro="" textlink="">
      <xdr:nvSpPr>
        <xdr:cNvPr id="565" name="テキスト ボックス 564"/>
        <xdr:cNvSpPr txBox="1"/>
      </xdr:nvSpPr>
      <xdr:spPr>
        <a:xfrm>
          <a:off x="13546333" y="983794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130048</xdr:rowOff>
    </xdr:from>
    <xdr:to>
      <xdr:col>18</xdr:col>
      <xdr:colOff>492125</xdr:colOff>
      <xdr:row>59</xdr:row>
      <xdr:rowOff>60198</xdr:rowOff>
    </xdr:to>
    <xdr:sp macro="" textlink="">
      <xdr:nvSpPr>
        <xdr:cNvPr id="566" name="フローチャート : 判断 565"/>
        <xdr:cNvSpPr/>
      </xdr:nvSpPr>
      <xdr:spPr>
        <a:xfrm>
          <a:off x="12763500" y="10074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57</xdr:row>
      <xdr:rowOff>76725</xdr:rowOff>
    </xdr:from>
    <xdr:ext cx="313932" cy="259045"/>
    <xdr:sp macro="" textlink="">
      <xdr:nvSpPr>
        <xdr:cNvPr id="567" name="テキスト ボックス 566"/>
        <xdr:cNvSpPr txBox="1"/>
      </xdr:nvSpPr>
      <xdr:spPr>
        <a:xfrm>
          <a:off x="12657333" y="984937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8" name="テキスト ボックス 56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9" name="テキスト ボックス 56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70" name="テキスト ボックス 56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71" name="テキスト ボックス 57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72" name="テキスト ボックス 57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73" name="円/楕円 572"/>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129811</xdr:rowOff>
    </xdr:from>
    <xdr:ext cx="249299" cy="259045"/>
    <xdr:sp macro="" textlink="">
      <xdr:nvSpPr>
        <xdr:cNvPr id="574" name="失業対策事業費該当値テキスト"/>
        <xdr:cNvSpPr txBox="1"/>
      </xdr:nvSpPr>
      <xdr:spPr>
        <a:xfrm>
          <a:off x="16370300" y="1007391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75" name="円/楕円 574"/>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76" name="テキスト ボックス 575"/>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77" name="円/楕円 576"/>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78" name="テキスト ボックス 577"/>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79" name="円/楕円 578"/>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80" name="テキスト ボックス 579"/>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81" name="円/楕円 580"/>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82" name="テキスト ボックス 581"/>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3" name="正方形/長方形 58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4" name="正方形/長方形 58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5" name="正方形/長方形 58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6" name="正方形/長方形 58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7" name="正方形/長方形 58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8" name="正方形/長方形 58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9" name="正方形/長方形 58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61,968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90" name="正方形/長方形 58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91" name="テキスト ボックス 59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92" name="直線コネクタ 59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93" name="直線コネクタ 592"/>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594" name="テキスト ボックス 593"/>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95" name="直線コネクタ 594"/>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596" name="テキスト ボックス 595"/>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97" name="直線コネクタ 596"/>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598" name="テキスト ボックス 597"/>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99" name="直線コネクタ 598"/>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00" name="テキスト ボックス 599"/>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1" name="直線コネクタ 60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02" name="テキスト ボックス 601"/>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3"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2865</xdr:rowOff>
    </xdr:from>
    <xdr:to>
      <xdr:col>23</xdr:col>
      <xdr:colOff>516889</xdr:colOff>
      <xdr:row>78</xdr:row>
      <xdr:rowOff>130364</xdr:rowOff>
    </xdr:to>
    <xdr:cxnSp macro="">
      <xdr:nvCxnSpPr>
        <xdr:cNvPr id="604" name="直線コネクタ 603"/>
        <xdr:cNvCxnSpPr/>
      </xdr:nvCxnSpPr>
      <xdr:spPr>
        <a:xfrm flipV="1">
          <a:off x="16317595" y="12347265"/>
          <a:ext cx="1269" cy="11561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134191</xdr:rowOff>
    </xdr:from>
    <xdr:ext cx="469744" cy="259045"/>
    <xdr:sp macro="" textlink="">
      <xdr:nvSpPr>
        <xdr:cNvPr id="605" name="公債費最小値テキスト"/>
        <xdr:cNvSpPr txBox="1"/>
      </xdr:nvSpPr>
      <xdr:spPr>
        <a:xfrm>
          <a:off x="16370300" y="13507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2,042</a:t>
          </a:r>
          <a:endParaRPr kumimoji="1" lang="ja-JP" altLang="en-US" sz="1000" b="1">
            <a:latin typeface="ＭＳ Ｐゴシック"/>
          </a:endParaRPr>
        </a:p>
      </xdr:txBody>
    </xdr:sp>
    <xdr:clientData/>
  </xdr:oneCellAnchor>
  <xdr:twoCellAnchor>
    <xdr:from>
      <xdr:col>23</xdr:col>
      <xdr:colOff>428625</xdr:colOff>
      <xdr:row>78</xdr:row>
      <xdr:rowOff>130364</xdr:rowOff>
    </xdr:from>
    <xdr:to>
      <xdr:col>23</xdr:col>
      <xdr:colOff>606425</xdr:colOff>
      <xdr:row>78</xdr:row>
      <xdr:rowOff>130364</xdr:rowOff>
    </xdr:to>
    <xdr:cxnSp macro="">
      <xdr:nvCxnSpPr>
        <xdr:cNvPr id="606" name="直線コネクタ 605"/>
        <xdr:cNvCxnSpPr/>
      </xdr:nvCxnSpPr>
      <xdr:spPr>
        <a:xfrm>
          <a:off x="16230600" y="13503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120992</xdr:rowOff>
    </xdr:from>
    <xdr:ext cx="599010" cy="259045"/>
    <xdr:sp macro="" textlink="">
      <xdr:nvSpPr>
        <xdr:cNvPr id="607" name="公債費最大値テキスト"/>
        <xdr:cNvSpPr txBox="1"/>
      </xdr:nvSpPr>
      <xdr:spPr>
        <a:xfrm>
          <a:off x="16370300" y="121224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254,929</a:t>
          </a:r>
          <a:endParaRPr kumimoji="1" lang="ja-JP" altLang="en-US" sz="1000" b="1">
            <a:latin typeface="ＭＳ Ｐゴシック"/>
          </a:endParaRPr>
        </a:p>
      </xdr:txBody>
    </xdr:sp>
    <xdr:clientData/>
  </xdr:oneCellAnchor>
  <xdr:twoCellAnchor>
    <xdr:from>
      <xdr:col>23</xdr:col>
      <xdr:colOff>428625</xdr:colOff>
      <xdr:row>72</xdr:row>
      <xdr:rowOff>2865</xdr:rowOff>
    </xdr:from>
    <xdr:to>
      <xdr:col>23</xdr:col>
      <xdr:colOff>606425</xdr:colOff>
      <xdr:row>72</xdr:row>
      <xdr:rowOff>2865</xdr:rowOff>
    </xdr:to>
    <xdr:cxnSp macro="">
      <xdr:nvCxnSpPr>
        <xdr:cNvPr id="608" name="直線コネクタ 607"/>
        <xdr:cNvCxnSpPr/>
      </xdr:nvCxnSpPr>
      <xdr:spPr>
        <a:xfrm>
          <a:off x="16230600" y="123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92466</xdr:rowOff>
    </xdr:from>
    <xdr:to>
      <xdr:col>23</xdr:col>
      <xdr:colOff>517525</xdr:colOff>
      <xdr:row>75</xdr:row>
      <xdr:rowOff>137058</xdr:rowOff>
    </xdr:to>
    <xdr:cxnSp macro="">
      <xdr:nvCxnSpPr>
        <xdr:cNvPr id="609" name="直線コネクタ 608"/>
        <xdr:cNvCxnSpPr/>
      </xdr:nvCxnSpPr>
      <xdr:spPr>
        <a:xfrm flipV="1">
          <a:off x="15481300" y="12951216"/>
          <a:ext cx="838200" cy="4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103775</xdr:rowOff>
    </xdr:from>
    <xdr:ext cx="599010" cy="259045"/>
    <xdr:sp macro="" textlink="">
      <xdr:nvSpPr>
        <xdr:cNvPr id="610" name="公債費平均値テキスト"/>
        <xdr:cNvSpPr txBox="1"/>
      </xdr:nvSpPr>
      <xdr:spPr>
        <a:xfrm>
          <a:off x="16370300" y="1296252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104,528</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125348</xdr:rowOff>
    </xdr:from>
    <xdr:to>
      <xdr:col>23</xdr:col>
      <xdr:colOff>568325</xdr:colOff>
      <xdr:row>76</xdr:row>
      <xdr:rowOff>55497</xdr:rowOff>
    </xdr:to>
    <xdr:sp macro="" textlink="">
      <xdr:nvSpPr>
        <xdr:cNvPr id="611" name="フローチャート : 判断 610"/>
        <xdr:cNvSpPr/>
      </xdr:nvSpPr>
      <xdr:spPr>
        <a:xfrm>
          <a:off x="16268700" y="1298409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126930</xdr:rowOff>
    </xdr:from>
    <xdr:to>
      <xdr:col>22</xdr:col>
      <xdr:colOff>365125</xdr:colOff>
      <xdr:row>75</xdr:row>
      <xdr:rowOff>137058</xdr:rowOff>
    </xdr:to>
    <xdr:cxnSp macro="">
      <xdr:nvCxnSpPr>
        <xdr:cNvPr id="612" name="直線コネクタ 611"/>
        <xdr:cNvCxnSpPr/>
      </xdr:nvCxnSpPr>
      <xdr:spPr>
        <a:xfrm>
          <a:off x="14592300" y="12985680"/>
          <a:ext cx="889000" cy="10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122449</xdr:rowOff>
    </xdr:from>
    <xdr:to>
      <xdr:col>22</xdr:col>
      <xdr:colOff>415925</xdr:colOff>
      <xdr:row>76</xdr:row>
      <xdr:rowOff>52598</xdr:rowOff>
    </xdr:to>
    <xdr:sp macro="" textlink="">
      <xdr:nvSpPr>
        <xdr:cNvPr id="613" name="フローチャート : 判断 612"/>
        <xdr:cNvSpPr/>
      </xdr:nvSpPr>
      <xdr:spPr>
        <a:xfrm>
          <a:off x="15430500" y="1298119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76</xdr:row>
      <xdr:rowOff>43727</xdr:rowOff>
    </xdr:from>
    <xdr:ext cx="599010" cy="259045"/>
    <xdr:sp macro="" textlink="">
      <xdr:nvSpPr>
        <xdr:cNvPr id="614" name="テキスト ボックス 613"/>
        <xdr:cNvSpPr txBox="1"/>
      </xdr:nvSpPr>
      <xdr:spPr>
        <a:xfrm>
          <a:off x="15181794" y="130739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105,162</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126930</xdr:rowOff>
    </xdr:from>
    <xdr:to>
      <xdr:col>21</xdr:col>
      <xdr:colOff>161925</xdr:colOff>
      <xdr:row>75</xdr:row>
      <xdr:rowOff>130346</xdr:rowOff>
    </xdr:to>
    <xdr:cxnSp macro="">
      <xdr:nvCxnSpPr>
        <xdr:cNvPr id="615" name="直線コネクタ 614"/>
        <xdr:cNvCxnSpPr/>
      </xdr:nvCxnSpPr>
      <xdr:spPr>
        <a:xfrm flipV="1">
          <a:off x="13703300" y="12985680"/>
          <a:ext cx="889000" cy="3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99613</xdr:rowOff>
    </xdr:from>
    <xdr:to>
      <xdr:col>21</xdr:col>
      <xdr:colOff>212725</xdr:colOff>
      <xdr:row>76</xdr:row>
      <xdr:rowOff>29763</xdr:rowOff>
    </xdr:to>
    <xdr:sp macro="" textlink="">
      <xdr:nvSpPr>
        <xdr:cNvPr id="616" name="フローチャート : 判断 615"/>
        <xdr:cNvSpPr/>
      </xdr:nvSpPr>
      <xdr:spPr>
        <a:xfrm>
          <a:off x="14541500" y="1295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76</xdr:row>
      <xdr:rowOff>20890</xdr:rowOff>
    </xdr:from>
    <xdr:ext cx="599010" cy="259045"/>
    <xdr:sp macro="" textlink="">
      <xdr:nvSpPr>
        <xdr:cNvPr id="617" name="テキスト ボックス 616"/>
        <xdr:cNvSpPr txBox="1"/>
      </xdr:nvSpPr>
      <xdr:spPr>
        <a:xfrm>
          <a:off x="14292794" y="13051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110,157</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130346</xdr:rowOff>
    </xdr:from>
    <xdr:to>
      <xdr:col>19</xdr:col>
      <xdr:colOff>644525</xdr:colOff>
      <xdr:row>75</xdr:row>
      <xdr:rowOff>147199</xdr:rowOff>
    </xdr:to>
    <xdr:cxnSp macro="">
      <xdr:nvCxnSpPr>
        <xdr:cNvPr id="618" name="直線コネクタ 617"/>
        <xdr:cNvCxnSpPr/>
      </xdr:nvCxnSpPr>
      <xdr:spPr>
        <a:xfrm flipV="1">
          <a:off x="12814300" y="12989096"/>
          <a:ext cx="889000" cy="1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104303</xdr:rowOff>
    </xdr:from>
    <xdr:to>
      <xdr:col>20</xdr:col>
      <xdr:colOff>9525</xdr:colOff>
      <xdr:row>76</xdr:row>
      <xdr:rowOff>34454</xdr:rowOff>
    </xdr:to>
    <xdr:sp macro="" textlink="">
      <xdr:nvSpPr>
        <xdr:cNvPr id="619" name="フローチャート : 判断 618"/>
        <xdr:cNvSpPr/>
      </xdr:nvSpPr>
      <xdr:spPr>
        <a:xfrm>
          <a:off x="13652500" y="1296305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76</xdr:row>
      <xdr:rowOff>25581</xdr:rowOff>
    </xdr:from>
    <xdr:ext cx="599010" cy="259045"/>
    <xdr:sp macro="" textlink="">
      <xdr:nvSpPr>
        <xdr:cNvPr id="620" name="テキスト ボックス 619"/>
        <xdr:cNvSpPr txBox="1"/>
      </xdr:nvSpPr>
      <xdr:spPr>
        <a:xfrm>
          <a:off x="13403794" y="13055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109,131</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94382</xdr:rowOff>
    </xdr:from>
    <xdr:to>
      <xdr:col>18</xdr:col>
      <xdr:colOff>492125</xdr:colOff>
      <xdr:row>76</xdr:row>
      <xdr:rowOff>24532</xdr:rowOff>
    </xdr:to>
    <xdr:sp macro="" textlink="">
      <xdr:nvSpPr>
        <xdr:cNvPr id="621" name="フローチャート : 判断 620"/>
        <xdr:cNvSpPr/>
      </xdr:nvSpPr>
      <xdr:spPr>
        <a:xfrm>
          <a:off x="12763500" y="12953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74</xdr:row>
      <xdr:rowOff>41059</xdr:rowOff>
    </xdr:from>
    <xdr:ext cx="599010" cy="259045"/>
    <xdr:sp macro="" textlink="">
      <xdr:nvSpPr>
        <xdr:cNvPr id="622" name="テキスト ボックス 621"/>
        <xdr:cNvSpPr txBox="1"/>
      </xdr:nvSpPr>
      <xdr:spPr>
        <a:xfrm>
          <a:off x="12514794" y="12728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111,301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3" name="テキスト ボックス 62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4" name="テキスト ボックス 62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5" name="テキスト ボックス 62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6" name="テキスト ボックス 62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7" name="テキスト ボックス 62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75</xdr:row>
      <xdr:rowOff>41666</xdr:rowOff>
    </xdr:from>
    <xdr:to>
      <xdr:col>23</xdr:col>
      <xdr:colOff>568325</xdr:colOff>
      <xdr:row>75</xdr:row>
      <xdr:rowOff>143266</xdr:rowOff>
    </xdr:to>
    <xdr:sp macro="" textlink="">
      <xdr:nvSpPr>
        <xdr:cNvPr id="628" name="円/楕円 627"/>
        <xdr:cNvSpPr/>
      </xdr:nvSpPr>
      <xdr:spPr>
        <a:xfrm>
          <a:off x="16268700" y="12900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64543</xdr:rowOff>
    </xdr:from>
    <xdr:ext cx="599010" cy="259045"/>
    <xdr:sp macro="" textlink="">
      <xdr:nvSpPr>
        <xdr:cNvPr id="629" name="公債費該当値テキスト"/>
        <xdr:cNvSpPr txBox="1"/>
      </xdr:nvSpPr>
      <xdr:spPr>
        <a:xfrm>
          <a:off x="16370300" y="127518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122,831</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86258</xdr:rowOff>
    </xdr:from>
    <xdr:to>
      <xdr:col>22</xdr:col>
      <xdr:colOff>415925</xdr:colOff>
      <xdr:row>76</xdr:row>
      <xdr:rowOff>16408</xdr:rowOff>
    </xdr:to>
    <xdr:sp macro="" textlink="">
      <xdr:nvSpPr>
        <xdr:cNvPr id="630" name="円/楕円 629"/>
        <xdr:cNvSpPr/>
      </xdr:nvSpPr>
      <xdr:spPr>
        <a:xfrm>
          <a:off x="15430500" y="12945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74</xdr:row>
      <xdr:rowOff>32935</xdr:rowOff>
    </xdr:from>
    <xdr:ext cx="599010" cy="259045"/>
    <xdr:sp macro="" textlink="">
      <xdr:nvSpPr>
        <xdr:cNvPr id="631" name="テキスト ボックス 630"/>
        <xdr:cNvSpPr txBox="1"/>
      </xdr:nvSpPr>
      <xdr:spPr>
        <a:xfrm>
          <a:off x="15181794" y="12720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113,078</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76130</xdr:rowOff>
    </xdr:from>
    <xdr:to>
      <xdr:col>21</xdr:col>
      <xdr:colOff>212725</xdr:colOff>
      <xdr:row>76</xdr:row>
      <xdr:rowOff>6280</xdr:rowOff>
    </xdr:to>
    <xdr:sp macro="" textlink="">
      <xdr:nvSpPr>
        <xdr:cNvPr id="632" name="円/楕円 631"/>
        <xdr:cNvSpPr/>
      </xdr:nvSpPr>
      <xdr:spPr>
        <a:xfrm>
          <a:off x="14541500" y="1293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74</xdr:row>
      <xdr:rowOff>22807</xdr:rowOff>
    </xdr:from>
    <xdr:ext cx="599010" cy="259045"/>
    <xdr:sp macro="" textlink="">
      <xdr:nvSpPr>
        <xdr:cNvPr id="633" name="テキスト ボックス 632"/>
        <xdr:cNvSpPr txBox="1"/>
      </xdr:nvSpPr>
      <xdr:spPr>
        <a:xfrm>
          <a:off x="14292794" y="12710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115,293</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79546</xdr:rowOff>
    </xdr:from>
    <xdr:to>
      <xdr:col>20</xdr:col>
      <xdr:colOff>9525</xdr:colOff>
      <xdr:row>76</xdr:row>
      <xdr:rowOff>9696</xdr:rowOff>
    </xdr:to>
    <xdr:sp macro="" textlink="">
      <xdr:nvSpPr>
        <xdr:cNvPr id="634" name="円/楕円 633"/>
        <xdr:cNvSpPr/>
      </xdr:nvSpPr>
      <xdr:spPr>
        <a:xfrm>
          <a:off x="13652500" y="12938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74</xdr:row>
      <xdr:rowOff>26223</xdr:rowOff>
    </xdr:from>
    <xdr:ext cx="599010" cy="259045"/>
    <xdr:sp macro="" textlink="">
      <xdr:nvSpPr>
        <xdr:cNvPr id="635" name="テキスト ボックス 634"/>
        <xdr:cNvSpPr txBox="1"/>
      </xdr:nvSpPr>
      <xdr:spPr>
        <a:xfrm>
          <a:off x="13403794" y="12713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114,546</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96398</xdr:rowOff>
    </xdr:from>
    <xdr:to>
      <xdr:col>18</xdr:col>
      <xdr:colOff>492125</xdr:colOff>
      <xdr:row>76</xdr:row>
      <xdr:rowOff>26547</xdr:rowOff>
    </xdr:to>
    <xdr:sp macro="" textlink="">
      <xdr:nvSpPr>
        <xdr:cNvPr id="636" name="円/楕円 635"/>
        <xdr:cNvSpPr/>
      </xdr:nvSpPr>
      <xdr:spPr>
        <a:xfrm>
          <a:off x="12763500" y="1295514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76</xdr:row>
      <xdr:rowOff>17676</xdr:rowOff>
    </xdr:from>
    <xdr:ext cx="599010" cy="259045"/>
    <xdr:sp macro="" textlink="">
      <xdr:nvSpPr>
        <xdr:cNvPr id="637" name="テキスト ボックス 636"/>
        <xdr:cNvSpPr txBox="1"/>
      </xdr:nvSpPr>
      <xdr:spPr>
        <a:xfrm>
          <a:off x="12514794" y="13047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110,860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8" name="正方形/長方形 63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9" name="正方形/長方形 63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0" name="正方形/長方形 63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1" name="正方形/長方形 64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2" name="正方形/長方形 64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3" name="正方形/長方形 64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4" name="正方形/長方形 64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12,052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5" name="正方形/長方形 64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6" name="テキスト ボックス 64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7" name="直線コネクタ 64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8" name="直線コネクタ 647"/>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9" name="テキスト ボックス 648"/>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50" name="直線コネクタ 649"/>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51" name="テキスト ボックス 650"/>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52" name="直線コネクタ 65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53" name="テキスト ボックス 652"/>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54" name="直線コネクタ 653"/>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55" name="テキスト ボックス 654"/>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6" name="直線コネクタ 655"/>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57" name="テキスト ボックス 656"/>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8" name="直線コネクタ 65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9" name="テキスト ボックス 65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0"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27107</xdr:rowOff>
    </xdr:from>
    <xdr:to>
      <xdr:col>23</xdr:col>
      <xdr:colOff>516889</xdr:colOff>
      <xdr:row>99</xdr:row>
      <xdr:rowOff>44264</xdr:rowOff>
    </xdr:to>
    <xdr:cxnSp macro="">
      <xdr:nvCxnSpPr>
        <xdr:cNvPr id="661" name="直線コネクタ 660"/>
        <xdr:cNvCxnSpPr/>
      </xdr:nvCxnSpPr>
      <xdr:spPr>
        <a:xfrm flipV="1">
          <a:off x="16317595" y="15457607"/>
          <a:ext cx="1269" cy="1560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48091</xdr:rowOff>
    </xdr:from>
    <xdr:ext cx="313932" cy="259045"/>
    <xdr:sp macro="" textlink="">
      <xdr:nvSpPr>
        <xdr:cNvPr id="662" name="積立金最小値テキスト"/>
        <xdr:cNvSpPr txBox="1"/>
      </xdr:nvSpPr>
      <xdr:spPr>
        <a:xfrm>
          <a:off x="16370300" y="170216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428625</xdr:colOff>
      <xdr:row>99</xdr:row>
      <xdr:rowOff>44264</xdr:rowOff>
    </xdr:from>
    <xdr:to>
      <xdr:col>23</xdr:col>
      <xdr:colOff>606425</xdr:colOff>
      <xdr:row>99</xdr:row>
      <xdr:rowOff>44264</xdr:rowOff>
    </xdr:to>
    <xdr:cxnSp macro="">
      <xdr:nvCxnSpPr>
        <xdr:cNvPr id="663" name="直線コネクタ 662"/>
        <xdr:cNvCxnSpPr/>
      </xdr:nvCxnSpPr>
      <xdr:spPr>
        <a:xfrm>
          <a:off x="16230600" y="17017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145234</xdr:rowOff>
    </xdr:from>
    <xdr:ext cx="599010" cy="259045"/>
    <xdr:sp macro="" textlink="">
      <xdr:nvSpPr>
        <xdr:cNvPr id="664" name="積立金最大値テキスト"/>
        <xdr:cNvSpPr txBox="1"/>
      </xdr:nvSpPr>
      <xdr:spPr>
        <a:xfrm>
          <a:off x="16370300" y="15232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409,552</a:t>
          </a:r>
          <a:endParaRPr kumimoji="1" lang="ja-JP" altLang="en-US" sz="1000" b="1">
            <a:latin typeface="ＭＳ Ｐゴシック"/>
          </a:endParaRPr>
        </a:p>
      </xdr:txBody>
    </xdr:sp>
    <xdr:clientData/>
  </xdr:oneCellAnchor>
  <xdr:twoCellAnchor>
    <xdr:from>
      <xdr:col>23</xdr:col>
      <xdr:colOff>428625</xdr:colOff>
      <xdr:row>90</xdr:row>
      <xdr:rowOff>27107</xdr:rowOff>
    </xdr:from>
    <xdr:to>
      <xdr:col>23</xdr:col>
      <xdr:colOff>606425</xdr:colOff>
      <xdr:row>90</xdr:row>
      <xdr:rowOff>27107</xdr:rowOff>
    </xdr:to>
    <xdr:cxnSp macro="">
      <xdr:nvCxnSpPr>
        <xdr:cNvPr id="665" name="直線コネクタ 664"/>
        <xdr:cNvCxnSpPr/>
      </xdr:nvCxnSpPr>
      <xdr:spPr>
        <a:xfrm>
          <a:off x="16230600" y="15457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155051</xdr:rowOff>
    </xdr:from>
    <xdr:to>
      <xdr:col>23</xdr:col>
      <xdr:colOff>517525</xdr:colOff>
      <xdr:row>98</xdr:row>
      <xdr:rowOff>46134</xdr:rowOff>
    </xdr:to>
    <xdr:cxnSp macro="">
      <xdr:nvCxnSpPr>
        <xdr:cNvPr id="666" name="直線コネクタ 665"/>
        <xdr:cNvCxnSpPr/>
      </xdr:nvCxnSpPr>
      <xdr:spPr>
        <a:xfrm flipV="1">
          <a:off x="15481300" y="16785701"/>
          <a:ext cx="838200" cy="62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122328</xdr:rowOff>
    </xdr:from>
    <xdr:ext cx="534377" cy="259045"/>
    <xdr:sp macro="" textlink="">
      <xdr:nvSpPr>
        <xdr:cNvPr id="667" name="積立金平均値テキスト"/>
        <xdr:cNvSpPr txBox="1"/>
      </xdr:nvSpPr>
      <xdr:spPr>
        <a:xfrm>
          <a:off x="16370300" y="16752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50,564</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143901</xdr:rowOff>
    </xdr:from>
    <xdr:to>
      <xdr:col>23</xdr:col>
      <xdr:colOff>568325</xdr:colOff>
      <xdr:row>98</xdr:row>
      <xdr:rowOff>74051</xdr:rowOff>
    </xdr:to>
    <xdr:sp macro="" textlink="">
      <xdr:nvSpPr>
        <xdr:cNvPr id="668" name="フローチャート : 判断 667"/>
        <xdr:cNvSpPr/>
      </xdr:nvSpPr>
      <xdr:spPr>
        <a:xfrm>
          <a:off x="16268700" y="16774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46134</xdr:rowOff>
    </xdr:from>
    <xdr:to>
      <xdr:col>22</xdr:col>
      <xdr:colOff>365125</xdr:colOff>
      <xdr:row>98</xdr:row>
      <xdr:rowOff>60361</xdr:rowOff>
    </xdr:to>
    <xdr:cxnSp macro="">
      <xdr:nvCxnSpPr>
        <xdr:cNvPr id="669" name="直線コネクタ 668"/>
        <xdr:cNvCxnSpPr/>
      </xdr:nvCxnSpPr>
      <xdr:spPr>
        <a:xfrm flipV="1">
          <a:off x="14592300" y="16848234"/>
          <a:ext cx="889000" cy="14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150755</xdr:rowOff>
    </xdr:from>
    <xdr:to>
      <xdr:col>22</xdr:col>
      <xdr:colOff>415925</xdr:colOff>
      <xdr:row>98</xdr:row>
      <xdr:rowOff>80905</xdr:rowOff>
    </xdr:to>
    <xdr:sp macro="" textlink="">
      <xdr:nvSpPr>
        <xdr:cNvPr id="670" name="フローチャート : 判断 669"/>
        <xdr:cNvSpPr/>
      </xdr:nvSpPr>
      <xdr:spPr>
        <a:xfrm>
          <a:off x="15430500" y="16781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97432</xdr:rowOff>
    </xdr:from>
    <xdr:ext cx="534377" cy="259045"/>
    <xdr:sp macro="" textlink="">
      <xdr:nvSpPr>
        <xdr:cNvPr id="671" name="テキスト ボックス 670"/>
        <xdr:cNvSpPr txBox="1"/>
      </xdr:nvSpPr>
      <xdr:spPr>
        <a:xfrm>
          <a:off x="15214111" y="16556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48,765</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1656</xdr:rowOff>
    </xdr:from>
    <xdr:to>
      <xdr:col>21</xdr:col>
      <xdr:colOff>161925</xdr:colOff>
      <xdr:row>98</xdr:row>
      <xdr:rowOff>60361</xdr:rowOff>
    </xdr:to>
    <xdr:cxnSp macro="">
      <xdr:nvCxnSpPr>
        <xdr:cNvPr id="672" name="直線コネクタ 671"/>
        <xdr:cNvCxnSpPr/>
      </xdr:nvCxnSpPr>
      <xdr:spPr>
        <a:xfrm>
          <a:off x="13703300" y="16632306"/>
          <a:ext cx="889000" cy="230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16365</xdr:rowOff>
    </xdr:from>
    <xdr:to>
      <xdr:col>21</xdr:col>
      <xdr:colOff>212725</xdr:colOff>
      <xdr:row>98</xdr:row>
      <xdr:rowOff>117965</xdr:rowOff>
    </xdr:to>
    <xdr:sp macro="" textlink="">
      <xdr:nvSpPr>
        <xdr:cNvPr id="673" name="フローチャート : 判断 672"/>
        <xdr:cNvSpPr/>
      </xdr:nvSpPr>
      <xdr:spPr>
        <a:xfrm>
          <a:off x="14541500" y="16818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109092</xdr:rowOff>
    </xdr:from>
    <xdr:ext cx="534377" cy="259045"/>
    <xdr:sp macro="" textlink="">
      <xdr:nvSpPr>
        <xdr:cNvPr id="674" name="テキスト ボックス 673"/>
        <xdr:cNvSpPr txBox="1"/>
      </xdr:nvSpPr>
      <xdr:spPr>
        <a:xfrm>
          <a:off x="14325111" y="16911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39,038</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7592</xdr:rowOff>
    </xdr:from>
    <xdr:to>
      <xdr:col>19</xdr:col>
      <xdr:colOff>644525</xdr:colOff>
      <xdr:row>97</xdr:row>
      <xdr:rowOff>1656</xdr:rowOff>
    </xdr:to>
    <xdr:cxnSp macro="">
      <xdr:nvCxnSpPr>
        <xdr:cNvPr id="675" name="直線コネクタ 674"/>
        <xdr:cNvCxnSpPr/>
      </xdr:nvCxnSpPr>
      <xdr:spPr>
        <a:xfrm>
          <a:off x="12814300" y="16466792"/>
          <a:ext cx="889000" cy="165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125659</xdr:rowOff>
    </xdr:from>
    <xdr:to>
      <xdr:col>20</xdr:col>
      <xdr:colOff>9525</xdr:colOff>
      <xdr:row>98</xdr:row>
      <xdr:rowOff>55809</xdr:rowOff>
    </xdr:to>
    <xdr:sp macro="" textlink="">
      <xdr:nvSpPr>
        <xdr:cNvPr id="676" name="フローチャート : 判断 675"/>
        <xdr:cNvSpPr/>
      </xdr:nvSpPr>
      <xdr:spPr>
        <a:xfrm>
          <a:off x="13652500" y="16756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46936</xdr:rowOff>
    </xdr:from>
    <xdr:ext cx="534377" cy="259045"/>
    <xdr:sp macro="" textlink="">
      <xdr:nvSpPr>
        <xdr:cNvPr id="677" name="テキスト ボックス 676"/>
        <xdr:cNvSpPr txBox="1"/>
      </xdr:nvSpPr>
      <xdr:spPr>
        <a:xfrm>
          <a:off x="13436111" y="16849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55,352</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149403</xdr:rowOff>
    </xdr:from>
    <xdr:to>
      <xdr:col>18</xdr:col>
      <xdr:colOff>492125</xdr:colOff>
      <xdr:row>98</xdr:row>
      <xdr:rowOff>79553</xdr:rowOff>
    </xdr:to>
    <xdr:sp macro="" textlink="">
      <xdr:nvSpPr>
        <xdr:cNvPr id="678" name="フローチャート : 判断 677"/>
        <xdr:cNvSpPr/>
      </xdr:nvSpPr>
      <xdr:spPr>
        <a:xfrm>
          <a:off x="12763500" y="16780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70680</xdr:rowOff>
    </xdr:from>
    <xdr:ext cx="534377" cy="259045"/>
    <xdr:sp macro="" textlink="">
      <xdr:nvSpPr>
        <xdr:cNvPr id="679" name="テキスト ボックス 678"/>
        <xdr:cNvSpPr txBox="1"/>
      </xdr:nvSpPr>
      <xdr:spPr>
        <a:xfrm>
          <a:off x="12547111" y="16872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49,120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0" name="テキスト ボックス 67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1" name="テキスト ボックス 68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2" name="テキスト ボックス 68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3" name="テキスト ボックス 68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4" name="テキスト ボックス 68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97</xdr:row>
      <xdr:rowOff>104251</xdr:rowOff>
    </xdr:from>
    <xdr:to>
      <xdr:col>23</xdr:col>
      <xdr:colOff>568325</xdr:colOff>
      <xdr:row>98</xdr:row>
      <xdr:rowOff>34401</xdr:rowOff>
    </xdr:to>
    <xdr:sp macro="" textlink="">
      <xdr:nvSpPr>
        <xdr:cNvPr id="685" name="円/楕円 684"/>
        <xdr:cNvSpPr/>
      </xdr:nvSpPr>
      <xdr:spPr>
        <a:xfrm>
          <a:off x="16268700" y="16734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127128</xdr:rowOff>
    </xdr:from>
    <xdr:ext cx="534377" cy="259045"/>
    <xdr:sp macro="" textlink="">
      <xdr:nvSpPr>
        <xdr:cNvPr id="686" name="積立金該当値テキスト"/>
        <xdr:cNvSpPr txBox="1"/>
      </xdr:nvSpPr>
      <xdr:spPr>
        <a:xfrm>
          <a:off x="16370300" y="16586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60,971</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166784</xdr:rowOff>
    </xdr:from>
    <xdr:to>
      <xdr:col>22</xdr:col>
      <xdr:colOff>415925</xdr:colOff>
      <xdr:row>98</xdr:row>
      <xdr:rowOff>96934</xdr:rowOff>
    </xdr:to>
    <xdr:sp macro="" textlink="">
      <xdr:nvSpPr>
        <xdr:cNvPr id="687" name="円/楕円 686"/>
        <xdr:cNvSpPr/>
      </xdr:nvSpPr>
      <xdr:spPr>
        <a:xfrm>
          <a:off x="15430500" y="1679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88061</xdr:rowOff>
    </xdr:from>
    <xdr:ext cx="534377" cy="259045"/>
    <xdr:sp macro="" textlink="">
      <xdr:nvSpPr>
        <xdr:cNvPr id="688" name="テキスト ボックス 687"/>
        <xdr:cNvSpPr txBox="1"/>
      </xdr:nvSpPr>
      <xdr:spPr>
        <a:xfrm>
          <a:off x="15214111" y="16890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44,558</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9561</xdr:rowOff>
    </xdr:from>
    <xdr:to>
      <xdr:col>21</xdr:col>
      <xdr:colOff>212725</xdr:colOff>
      <xdr:row>98</xdr:row>
      <xdr:rowOff>111161</xdr:rowOff>
    </xdr:to>
    <xdr:sp macro="" textlink="">
      <xdr:nvSpPr>
        <xdr:cNvPr id="689" name="円/楕円 688"/>
        <xdr:cNvSpPr/>
      </xdr:nvSpPr>
      <xdr:spPr>
        <a:xfrm>
          <a:off x="14541500" y="1681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127688</xdr:rowOff>
    </xdr:from>
    <xdr:ext cx="534377" cy="259045"/>
    <xdr:sp macro="" textlink="">
      <xdr:nvSpPr>
        <xdr:cNvPr id="690" name="テキスト ボックス 689"/>
        <xdr:cNvSpPr txBox="1"/>
      </xdr:nvSpPr>
      <xdr:spPr>
        <a:xfrm>
          <a:off x="14325111" y="16586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40,824</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122306</xdr:rowOff>
    </xdr:from>
    <xdr:to>
      <xdr:col>20</xdr:col>
      <xdr:colOff>9525</xdr:colOff>
      <xdr:row>97</xdr:row>
      <xdr:rowOff>52456</xdr:rowOff>
    </xdr:to>
    <xdr:sp macro="" textlink="">
      <xdr:nvSpPr>
        <xdr:cNvPr id="691" name="円/楕円 690"/>
        <xdr:cNvSpPr/>
      </xdr:nvSpPr>
      <xdr:spPr>
        <a:xfrm>
          <a:off x="13652500" y="16581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95</xdr:row>
      <xdr:rowOff>68983</xdr:rowOff>
    </xdr:from>
    <xdr:ext cx="599010" cy="259045"/>
    <xdr:sp macro="" textlink="">
      <xdr:nvSpPr>
        <xdr:cNvPr id="692" name="テキスト ボックス 691"/>
        <xdr:cNvSpPr txBox="1"/>
      </xdr:nvSpPr>
      <xdr:spPr>
        <a:xfrm>
          <a:off x="13403794" y="16356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101,232</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128242</xdr:rowOff>
    </xdr:from>
    <xdr:to>
      <xdr:col>18</xdr:col>
      <xdr:colOff>492125</xdr:colOff>
      <xdr:row>96</xdr:row>
      <xdr:rowOff>58392</xdr:rowOff>
    </xdr:to>
    <xdr:sp macro="" textlink="">
      <xdr:nvSpPr>
        <xdr:cNvPr id="693" name="円/楕円 692"/>
        <xdr:cNvSpPr/>
      </xdr:nvSpPr>
      <xdr:spPr>
        <a:xfrm>
          <a:off x="12763500" y="16415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94</xdr:row>
      <xdr:rowOff>74919</xdr:rowOff>
    </xdr:from>
    <xdr:ext cx="599010" cy="259045"/>
    <xdr:sp macro="" textlink="">
      <xdr:nvSpPr>
        <xdr:cNvPr id="694" name="テキスト ボックス 693"/>
        <xdr:cNvSpPr txBox="1"/>
      </xdr:nvSpPr>
      <xdr:spPr>
        <a:xfrm>
          <a:off x="12514794" y="161912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144,674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5" name="正方形/長方形 69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6" name="正方形/長方形 69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7" name="正方形/長方形 69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8" name="正方形/長方形 69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9" name="正方形/長方形 69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0" name="正方形/長方形 69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1" name="正方形/長方形 70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2,520</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2" name="正方形/長方形 70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3" name="テキスト ボックス 70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4" name="直線コネクタ 70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05" name="直線コネクタ 704"/>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6" name="テキスト ボックス 705"/>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7" name="直線コネクタ 706"/>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8" name="テキスト ボックス 707"/>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9" name="直線コネクタ 708"/>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10" name="テキスト ボックス 709"/>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11" name="直線コネクタ 710"/>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12" name="テキスト ボックス 711"/>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3" name="直線コネクタ 71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4" name="テキスト ボックス 71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29835</xdr:rowOff>
    </xdr:from>
    <xdr:to>
      <xdr:col>32</xdr:col>
      <xdr:colOff>186689</xdr:colOff>
      <xdr:row>38</xdr:row>
      <xdr:rowOff>139700</xdr:rowOff>
    </xdr:to>
    <xdr:cxnSp macro="">
      <xdr:nvCxnSpPr>
        <xdr:cNvPr id="716" name="直線コネクタ 715"/>
        <xdr:cNvCxnSpPr/>
      </xdr:nvCxnSpPr>
      <xdr:spPr>
        <a:xfrm flipV="1">
          <a:off x="22159595" y="5173335"/>
          <a:ext cx="1269" cy="1481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7"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8" name="直線コネクタ 717"/>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147962</xdr:rowOff>
    </xdr:from>
    <xdr:ext cx="534377" cy="259045"/>
    <xdr:sp macro="" textlink="">
      <xdr:nvSpPr>
        <xdr:cNvPr id="719" name="投資及び出資金最大値テキスト"/>
        <xdr:cNvSpPr txBox="1"/>
      </xdr:nvSpPr>
      <xdr:spPr>
        <a:xfrm>
          <a:off x="22212300" y="4948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32,403</a:t>
          </a:r>
          <a:endParaRPr kumimoji="1" lang="ja-JP" altLang="en-US" sz="1000" b="1">
            <a:latin typeface="ＭＳ Ｐゴシック"/>
          </a:endParaRPr>
        </a:p>
      </xdr:txBody>
    </xdr:sp>
    <xdr:clientData/>
  </xdr:oneCellAnchor>
  <xdr:twoCellAnchor>
    <xdr:from>
      <xdr:col>32</xdr:col>
      <xdr:colOff>98425</xdr:colOff>
      <xdr:row>30</xdr:row>
      <xdr:rowOff>29835</xdr:rowOff>
    </xdr:from>
    <xdr:to>
      <xdr:col>32</xdr:col>
      <xdr:colOff>276225</xdr:colOff>
      <xdr:row>30</xdr:row>
      <xdr:rowOff>29835</xdr:rowOff>
    </xdr:to>
    <xdr:cxnSp macro="">
      <xdr:nvCxnSpPr>
        <xdr:cNvPr id="720" name="直線コネクタ 719"/>
        <xdr:cNvCxnSpPr/>
      </xdr:nvCxnSpPr>
      <xdr:spPr>
        <a:xfrm>
          <a:off x="22072600" y="5173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102255</xdr:rowOff>
    </xdr:from>
    <xdr:to>
      <xdr:col>32</xdr:col>
      <xdr:colOff>187325</xdr:colOff>
      <xdr:row>38</xdr:row>
      <xdr:rowOff>118669</xdr:rowOff>
    </xdr:to>
    <xdr:cxnSp macro="">
      <xdr:nvCxnSpPr>
        <xdr:cNvPr id="721" name="直線コネクタ 720"/>
        <xdr:cNvCxnSpPr/>
      </xdr:nvCxnSpPr>
      <xdr:spPr>
        <a:xfrm flipV="1">
          <a:off x="21323300" y="6617355"/>
          <a:ext cx="838200" cy="16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151051</xdr:rowOff>
    </xdr:from>
    <xdr:ext cx="469744" cy="259045"/>
    <xdr:sp macro="" textlink="">
      <xdr:nvSpPr>
        <xdr:cNvPr id="722" name="投資及び出資金平均値テキスト"/>
        <xdr:cNvSpPr txBox="1"/>
      </xdr:nvSpPr>
      <xdr:spPr>
        <a:xfrm>
          <a:off x="22212300" y="6323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2,891</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128174</xdr:rowOff>
    </xdr:from>
    <xdr:to>
      <xdr:col>32</xdr:col>
      <xdr:colOff>238125</xdr:colOff>
      <xdr:row>38</xdr:row>
      <xdr:rowOff>58324</xdr:rowOff>
    </xdr:to>
    <xdr:sp macro="" textlink="">
      <xdr:nvSpPr>
        <xdr:cNvPr id="723" name="フローチャート : 判断 722"/>
        <xdr:cNvSpPr/>
      </xdr:nvSpPr>
      <xdr:spPr>
        <a:xfrm>
          <a:off x="22110700" y="647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54249</xdr:rowOff>
    </xdr:from>
    <xdr:to>
      <xdr:col>31</xdr:col>
      <xdr:colOff>34925</xdr:colOff>
      <xdr:row>38</xdr:row>
      <xdr:rowOff>118669</xdr:rowOff>
    </xdr:to>
    <xdr:cxnSp macro="">
      <xdr:nvCxnSpPr>
        <xdr:cNvPr id="724" name="直線コネクタ 723"/>
        <xdr:cNvCxnSpPr/>
      </xdr:nvCxnSpPr>
      <xdr:spPr>
        <a:xfrm>
          <a:off x="20434300" y="6569349"/>
          <a:ext cx="889000" cy="64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124562</xdr:rowOff>
    </xdr:from>
    <xdr:to>
      <xdr:col>31</xdr:col>
      <xdr:colOff>85725</xdr:colOff>
      <xdr:row>38</xdr:row>
      <xdr:rowOff>54711</xdr:rowOff>
    </xdr:to>
    <xdr:sp macro="" textlink="">
      <xdr:nvSpPr>
        <xdr:cNvPr id="725" name="フローチャート : 判断 724"/>
        <xdr:cNvSpPr/>
      </xdr:nvSpPr>
      <xdr:spPr>
        <a:xfrm>
          <a:off x="21272500" y="646821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71239</xdr:rowOff>
    </xdr:from>
    <xdr:ext cx="469744" cy="259045"/>
    <xdr:sp macro="" textlink="">
      <xdr:nvSpPr>
        <xdr:cNvPr id="726" name="テキスト ボックス 725"/>
        <xdr:cNvSpPr txBox="1"/>
      </xdr:nvSpPr>
      <xdr:spPr>
        <a:xfrm>
          <a:off x="21088427" y="6243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2,970</a:t>
          </a:r>
          <a:endParaRPr kumimoji="1" lang="ja-JP" altLang="en-US" sz="1000" b="1">
            <a:solidFill>
              <a:srgbClr val="000080"/>
            </a:solidFill>
            <a:latin typeface="ＭＳ Ｐゴシック"/>
          </a:endParaRPr>
        </a:p>
      </xdr:txBody>
    </xdr:sp>
    <xdr:clientData/>
  </xdr:oneCellAnchor>
  <xdr:twoCellAnchor>
    <xdr:from>
      <xdr:col>28</xdr:col>
      <xdr:colOff>314325</xdr:colOff>
      <xdr:row>36</xdr:row>
      <xdr:rowOff>3683</xdr:rowOff>
    </xdr:from>
    <xdr:to>
      <xdr:col>29</xdr:col>
      <xdr:colOff>517525</xdr:colOff>
      <xdr:row>38</xdr:row>
      <xdr:rowOff>54249</xdr:rowOff>
    </xdr:to>
    <xdr:cxnSp macro="">
      <xdr:nvCxnSpPr>
        <xdr:cNvPr id="727" name="直線コネクタ 726"/>
        <xdr:cNvCxnSpPr/>
      </xdr:nvCxnSpPr>
      <xdr:spPr>
        <a:xfrm>
          <a:off x="19545300" y="6175883"/>
          <a:ext cx="889000" cy="39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56942</xdr:rowOff>
    </xdr:from>
    <xdr:to>
      <xdr:col>29</xdr:col>
      <xdr:colOff>568325</xdr:colOff>
      <xdr:row>37</xdr:row>
      <xdr:rowOff>158542</xdr:rowOff>
    </xdr:to>
    <xdr:sp macro="" textlink="">
      <xdr:nvSpPr>
        <xdr:cNvPr id="728" name="フローチャート : 判断 727"/>
        <xdr:cNvSpPr/>
      </xdr:nvSpPr>
      <xdr:spPr>
        <a:xfrm>
          <a:off x="20383500" y="6400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3619</xdr:rowOff>
    </xdr:from>
    <xdr:ext cx="469744" cy="259045"/>
    <xdr:sp macro="" textlink="">
      <xdr:nvSpPr>
        <xdr:cNvPr id="729" name="テキスト ボックス 728"/>
        <xdr:cNvSpPr txBox="1"/>
      </xdr:nvSpPr>
      <xdr:spPr>
        <a:xfrm>
          <a:off x="20199427" y="6175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4,449</a:t>
          </a:r>
          <a:endParaRPr kumimoji="1" lang="ja-JP" altLang="en-US" sz="1000" b="1">
            <a:solidFill>
              <a:srgbClr val="000080"/>
            </a:solidFill>
            <a:latin typeface="ＭＳ Ｐゴシック"/>
          </a:endParaRPr>
        </a:p>
      </xdr:txBody>
    </xdr:sp>
    <xdr:clientData/>
  </xdr:oneCellAnchor>
  <xdr:twoCellAnchor>
    <xdr:from>
      <xdr:col>27</xdr:col>
      <xdr:colOff>111125</xdr:colOff>
      <xdr:row>36</xdr:row>
      <xdr:rowOff>3683</xdr:rowOff>
    </xdr:from>
    <xdr:to>
      <xdr:col>28</xdr:col>
      <xdr:colOff>314325</xdr:colOff>
      <xdr:row>36</xdr:row>
      <xdr:rowOff>164526</xdr:rowOff>
    </xdr:to>
    <xdr:cxnSp macro="">
      <xdr:nvCxnSpPr>
        <xdr:cNvPr id="730" name="直線コネクタ 729"/>
        <xdr:cNvCxnSpPr/>
      </xdr:nvCxnSpPr>
      <xdr:spPr>
        <a:xfrm flipV="1">
          <a:off x="18656300" y="6175883"/>
          <a:ext cx="889000" cy="160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139695</xdr:rowOff>
    </xdr:from>
    <xdr:to>
      <xdr:col>28</xdr:col>
      <xdr:colOff>365125</xdr:colOff>
      <xdr:row>38</xdr:row>
      <xdr:rowOff>69845</xdr:rowOff>
    </xdr:to>
    <xdr:sp macro="" textlink="">
      <xdr:nvSpPr>
        <xdr:cNvPr id="731" name="フローチャート : 判断 730"/>
        <xdr:cNvSpPr/>
      </xdr:nvSpPr>
      <xdr:spPr>
        <a:xfrm>
          <a:off x="19494500" y="648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60972</xdr:rowOff>
    </xdr:from>
    <xdr:ext cx="469744" cy="259045"/>
    <xdr:sp macro="" textlink="">
      <xdr:nvSpPr>
        <xdr:cNvPr id="732" name="テキスト ボックス 731"/>
        <xdr:cNvSpPr txBox="1"/>
      </xdr:nvSpPr>
      <xdr:spPr>
        <a:xfrm>
          <a:off x="19310427" y="6576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2,639</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150302</xdr:rowOff>
    </xdr:from>
    <xdr:to>
      <xdr:col>27</xdr:col>
      <xdr:colOff>161925</xdr:colOff>
      <xdr:row>38</xdr:row>
      <xdr:rowOff>80452</xdr:rowOff>
    </xdr:to>
    <xdr:sp macro="" textlink="">
      <xdr:nvSpPr>
        <xdr:cNvPr id="733" name="フローチャート : 判断 732"/>
        <xdr:cNvSpPr/>
      </xdr:nvSpPr>
      <xdr:spPr>
        <a:xfrm>
          <a:off x="18605500" y="6493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38</xdr:row>
      <xdr:rowOff>71579</xdr:rowOff>
    </xdr:from>
    <xdr:ext cx="469744" cy="259045"/>
    <xdr:sp macro="" textlink="">
      <xdr:nvSpPr>
        <xdr:cNvPr id="734" name="テキスト ボックス 733"/>
        <xdr:cNvSpPr txBox="1"/>
      </xdr:nvSpPr>
      <xdr:spPr>
        <a:xfrm>
          <a:off x="18421427" y="6586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2,407</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5" name="テキスト ボックス 73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6" name="テキスト ボックス 73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7" name="テキスト ボックス 73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8" name="テキスト ボックス 73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9" name="テキスト ボックス 73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51455</xdr:rowOff>
    </xdr:from>
    <xdr:to>
      <xdr:col>32</xdr:col>
      <xdr:colOff>238125</xdr:colOff>
      <xdr:row>38</xdr:row>
      <xdr:rowOff>153055</xdr:rowOff>
    </xdr:to>
    <xdr:sp macro="" textlink="">
      <xdr:nvSpPr>
        <xdr:cNvPr id="740" name="円/楕円 739"/>
        <xdr:cNvSpPr/>
      </xdr:nvSpPr>
      <xdr:spPr>
        <a:xfrm>
          <a:off x="22110700" y="6566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137832</xdr:rowOff>
    </xdr:from>
    <xdr:ext cx="378565" cy="259045"/>
    <xdr:sp macro="" textlink="">
      <xdr:nvSpPr>
        <xdr:cNvPr id="741" name="投資及び出資金該当値テキスト"/>
        <xdr:cNvSpPr txBox="1"/>
      </xdr:nvSpPr>
      <xdr:spPr>
        <a:xfrm>
          <a:off x="22212300" y="64814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67869</xdr:rowOff>
    </xdr:from>
    <xdr:to>
      <xdr:col>31</xdr:col>
      <xdr:colOff>85725</xdr:colOff>
      <xdr:row>38</xdr:row>
      <xdr:rowOff>169469</xdr:rowOff>
    </xdr:to>
    <xdr:sp macro="" textlink="">
      <xdr:nvSpPr>
        <xdr:cNvPr id="742" name="円/楕円 741"/>
        <xdr:cNvSpPr/>
      </xdr:nvSpPr>
      <xdr:spPr>
        <a:xfrm>
          <a:off x="21272500" y="6582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160596</xdr:rowOff>
    </xdr:from>
    <xdr:ext cx="378565" cy="259045"/>
    <xdr:sp macro="" textlink="">
      <xdr:nvSpPr>
        <xdr:cNvPr id="743" name="テキスト ボックス 742"/>
        <xdr:cNvSpPr txBox="1"/>
      </xdr:nvSpPr>
      <xdr:spPr>
        <a:xfrm>
          <a:off x="21134017" y="66756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3449</xdr:rowOff>
    </xdr:from>
    <xdr:to>
      <xdr:col>29</xdr:col>
      <xdr:colOff>568325</xdr:colOff>
      <xdr:row>38</xdr:row>
      <xdr:rowOff>105049</xdr:rowOff>
    </xdr:to>
    <xdr:sp macro="" textlink="">
      <xdr:nvSpPr>
        <xdr:cNvPr id="744" name="円/楕円 743"/>
        <xdr:cNvSpPr/>
      </xdr:nvSpPr>
      <xdr:spPr>
        <a:xfrm>
          <a:off x="20383500" y="6518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96176</xdr:rowOff>
    </xdr:from>
    <xdr:ext cx="469744" cy="259045"/>
    <xdr:sp macro="" textlink="">
      <xdr:nvSpPr>
        <xdr:cNvPr id="745" name="テキスト ボックス 744"/>
        <xdr:cNvSpPr txBox="1"/>
      </xdr:nvSpPr>
      <xdr:spPr>
        <a:xfrm>
          <a:off x="20199427" y="6611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1,869</a:t>
          </a:r>
          <a:endParaRPr kumimoji="1" lang="ja-JP" altLang="en-US" sz="1000" b="1">
            <a:solidFill>
              <a:srgbClr val="FF0000"/>
            </a:solidFill>
            <a:latin typeface="ＭＳ Ｐゴシック"/>
          </a:endParaRPr>
        </a:p>
      </xdr:txBody>
    </xdr:sp>
    <xdr:clientData/>
  </xdr:oneCellAnchor>
  <xdr:twoCellAnchor>
    <xdr:from>
      <xdr:col>28</xdr:col>
      <xdr:colOff>263525</xdr:colOff>
      <xdr:row>35</xdr:row>
      <xdr:rowOff>124333</xdr:rowOff>
    </xdr:from>
    <xdr:to>
      <xdr:col>28</xdr:col>
      <xdr:colOff>365125</xdr:colOff>
      <xdr:row>36</xdr:row>
      <xdr:rowOff>54483</xdr:rowOff>
    </xdr:to>
    <xdr:sp macro="" textlink="">
      <xdr:nvSpPr>
        <xdr:cNvPr id="746" name="円/楕円 745"/>
        <xdr:cNvSpPr/>
      </xdr:nvSpPr>
      <xdr:spPr>
        <a:xfrm>
          <a:off x="19494500" y="6125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34</xdr:row>
      <xdr:rowOff>71010</xdr:rowOff>
    </xdr:from>
    <xdr:ext cx="534377" cy="259045"/>
    <xdr:sp macro="" textlink="">
      <xdr:nvSpPr>
        <xdr:cNvPr id="747" name="テキスト ボックス 746"/>
        <xdr:cNvSpPr txBox="1"/>
      </xdr:nvSpPr>
      <xdr:spPr>
        <a:xfrm>
          <a:off x="19278111" y="5900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10,475</a:t>
          </a:r>
          <a:endParaRPr kumimoji="1" lang="ja-JP" altLang="en-US" sz="1000" b="1">
            <a:solidFill>
              <a:srgbClr val="FF0000"/>
            </a:solidFill>
            <a:latin typeface="ＭＳ Ｐゴシック"/>
          </a:endParaRPr>
        </a:p>
      </xdr:txBody>
    </xdr:sp>
    <xdr:clientData/>
  </xdr:oneCellAnchor>
  <xdr:twoCellAnchor>
    <xdr:from>
      <xdr:col>27</xdr:col>
      <xdr:colOff>60325</xdr:colOff>
      <xdr:row>36</xdr:row>
      <xdr:rowOff>113726</xdr:rowOff>
    </xdr:from>
    <xdr:to>
      <xdr:col>27</xdr:col>
      <xdr:colOff>161925</xdr:colOff>
      <xdr:row>37</xdr:row>
      <xdr:rowOff>43876</xdr:rowOff>
    </xdr:to>
    <xdr:sp macro="" textlink="">
      <xdr:nvSpPr>
        <xdr:cNvPr id="748" name="円/楕円 747"/>
        <xdr:cNvSpPr/>
      </xdr:nvSpPr>
      <xdr:spPr>
        <a:xfrm>
          <a:off x="18605500" y="6285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35</xdr:row>
      <xdr:rowOff>60403</xdr:rowOff>
    </xdr:from>
    <xdr:ext cx="469744" cy="259045"/>
    <xdr:sp macro="" textlink="">
      <xdr:nvSpPr>
        <xdr:cNvPr id="749" name="テキスト ボックス 748"/>
        <xdr:cNvSpPr txBox="1"/>
      </xdr:nvSpPr>
      <xdr:spPr>
        <a:xfrm>
          <a:off x="18421427" y="6061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6,957</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0" name="正方形/長方形 74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1" name="正方形/長方形 75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2" name="正方形/長方形 75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3" name="正方形/長方形 75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4" name="正方形/長方形 75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5" name="正方形/長方形 75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6" name="正方形/長方形 75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7" name="正方形/長方形 75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8" name="テキスト ボックス 75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9" name="直線コネクタ 75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60" name="直線コネクタ 759"/>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61" name="テキスト ボックス 760"/>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62" name="直線コネクタ 761"/>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63" name="テキスト ボックス 762"/>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64" name="直線コネクタ 76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65" name="テキスト ボックス 764"/>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6" name="直線コネクタ 765"/>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7" name="テキスト ボックス 766"/>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8" name="直線コネクタ 767"/>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9" name="テキスト ボックス 768"/>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0" name="直線コネクタ 76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71" name="テキスト ボックス 770"/>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2"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49</xdr:row>
      <xdr:rowOff>158636</xdr:rowOff>
    </xdr:from>
    <xdr:to>
      <xdr:col>32</xdr:col>
      <xdr:colOff>186689</xdr:colOff>
      <xdr:row>59</xdr:row>
      <xdr:rowOff>44450</xdr:rowOff>
    </xdr:to>
    <xdr:cxnSp macro="">
      <xdr:nvCxnSpPr>
        <xdr:cNvPr id="773" name="直線コネクタ 772"/>
        <xdr:cNvCxnSpPr/>
      </xdr:nvCxnSpPr>
      <xdr:spPr>
        <a:xfrm flipV="1">
          <a:off x="22159595" y="8559686"/>
          <a:ext cx="1269" cy="1600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74"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75" name="直線コネクタ 774"/>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105313</xdr:rowOff>
    </xdr:from>
    <xdr:ext cx="534377" cy="259045"/>
    <xdr:sp macro="" textlink="">
      <xdr:nvSpPr>
        <xdr:cNvPr id="776" name="貸付金最大値テキスト"/>
        <xdr:cNvSpPr txBox="1"/>
      </xdr:nvSpPr>
      <xdr:spPr>
        <a:xfrm>
          <a:off x="22212300" y="8334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42,003</a:t>
          </a:r>
          <a:endParaRPr kumimoji="1" lang="ja-JP" altLang="en-US" sz="1000" b="1">
            <a:latin typeface="ＭＳ Ｐゴシック"/>
          </a:endParaRPr>
        </a:p>
      </xdr:txBody>
    </xdr:sp>
    <xdr:clientData/>
  </xdr:oneCellAnchor>
  <xdr:twoCellAnchor>
    <xdr:from>
      <xdr:col>32</xdr:col>
      <xdr:colOff>98425</xdr:colOff>
      <xdr:row>49</xdr:row>
      <xdr:rowOff>158636</xdr:rowOff>
    </xdr:from>
    <xdr:to>
      <xdr:col>32</xdr:col>
      <xdr:colOff>276225</xdr:colOff>
      <xdr:row>49</xdr:row>
      <xdr:rowOff>158636</xdr:rowOff>
    </xdr:to>
    <xdr:cxnSp macro="">
      <xdr:nvCxnSpPr>
        <xdr:cNvPr id="777" name="直線コネクタ 776"/>
        <xdr:cNvCxnSpPr/>
      </xdr:nvCxnSpPr>
      <xdr:spPr>
        <a:xfrm>
          <a:off x="22072600" y="8559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23990</xdr:rowOff>
    </xdr:from>
    <xdr:to>
      <xdr:col>32</xdr:col>
      <xdr:colOff>187325</xdr:colOff>
      <xdr:row>59</xdr:row>
      <xdr:rowOff>26353</xdr:rowOff>
    </xdr:to>
    <xdr:cxnSp macro="">
      <xdr:nvCxnSpPr>
        <xdr:cNvPr id="778" name="直線コネクタ 777"/>
        <xdr:cNvCxnSpPr/>
      </xdr:nvCxnSpPr>
      <xdr:spPr>
        <a:xfrm flipV="1">
          <a:off x="21323300" y="10139540"/>
          <a:ext cx="838200" cy="2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156468</xdr:rowOff>
    </xdr:from>
    <xdr:ext cx="469744" cy="259045"/>
    <xdr:sp macro="" textlink="">
      <xdr:nvSpPr>
        <xdr:cNvPr id="779" name="貸付金平均値テキスト"/>
        <xdr:cNvSpPr txBox="1"/>
      </xdr:nvSpPr>
      <xdr:spPr>
        <a:xfrm>
          <a:off x="22212300" y="97576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5,327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133591</xdr:rowOff>
    </xdr:from>
    <xdr:to>
      <xdr:col>32</xdr:col>
      <xdr:colOff>238125</xdr:colOff>
      <xdr:row>58</xdr:row>
      <xdr:rowOff>63741</xdr:rowOff>
    </xdr:to>
    <xdr:sp macro="" textlink="">
      <xdr:nvSpPr>
        <xdr:cNvPr id="780" name="フローチャート : 判断 779"/>
        <xdr:cNvSpPr/>
      </xdr:nvSpPr>
      <xdr:spPr>
        <a:xfrm>
          <a:off x="22110700" y="9906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26353</xdr:rowOff>
    </xdr:from>
    <xdr:to>
      <xdr:col>31</xdr:col>
      <xdr:colOff>34925</xdr:colOff>
      <xdr:row>59</xdr:row>
      <xdr:rowOff>44450</xdr:rowOff>
    </xdr:to>
    <xdr:cxnSp macro="">
      <xdr:nvCxnSpPr>
        <xdr:cNvPr id="781" name="直線コネクタ 780"/>
        <xdr:cNvCxnSpPr/>
      </xdr:nvCxnSpPr>
      <xdr:spPr>
        <a:xfrm flipV="1">
          <a:off x="20434300" y="10141903"/>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131420</xdr:rowOff>
    </xdr:from>
    <xdr:to>
      <xdr:col>31</xdr:col>
      <xdr:colOff>85725</xdr:colOff>
      <xdr:row>58</xdr:row>
      <xdr:rowOff>61570</xdr:rowOff>
    </xdr:to>
    <xdr:sp macro="" textlink="">
      <xdr:nvSpPr>
        <xdr:cNvPr id="782" name="フローチャート : 判断 781"/>
        <xdr:cNvSpPr/>
      </xdr:nvSpPr>
      <xdr:spPr>
        <a:xfrm>
          <a:off x="21272500" y="9904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78097</xdr:rowOff>
    </xdr:from>
    <xdr:ext cx="469744" cy="259045"/>
    <xdr:sp macro="" textlink="">
      <xdr:nvSpPr>
        <xdr:cNvPr id="783" name="テキスト ボックス 782"/>
        <xdr:cNvSpPr txBox="1"/>
      </xdr:nvSpPr>
      <xdr:spPr>
        <a:xfrm>
          <a:off x="21088427" y="9679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5,384</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784" name="直線コネクタ 783"/>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111036</xdr:rowOff>
    </xdr:from>
    <xdr:to>
      <xdr:col>29</xdr:col>
      <xdr:colOff>568325</xdr:colOff>
      <xdr:row>58</xdr:row>
      <xdr:rowOff>41186</xdr:rowOff>
    </xdr:to>
    <xdr:sp macro="" textlink="">
      <xdr:nvSpPr>
        <xdr:cNvPr id="785" name="フローチャート : 判断 784"/>
        <xdr:cNvSpPr/>
      </xdr:nvSpPr>
      <xdr:spPr>
        <a:xfrm>
          <a:off x="20383500" y="9883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57713</xdr:rowOff>
    </xdr:from>
    <xdr:ext cx="469744" cy="259045"/>
    <xdr:sp macro="" textlink="">
      <xdr:nvSpPr>
        <xdr:cNvPr id="786" name="テキスト ボックス 785"/>
        <xdr:cNvSpPr txBox="1"/>
      </xdr:nvSpPr>
      <xdr:spPr>
        <a:xfrm>
          <a:off x="20199427" y="9658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5,919</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787" name="直線コネクタ 786"/>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134734</xdr:rowOff>
    </xdr:from>
    <xdr:to>
      <xdr:col>28</xdr:col>
      <xdr:colOff>365125</xdr:colOff>
      <xdr:row>58</xdr:row>
      <xdr:rowOff>64884</xdr:rowOff>
    </xdr:to>
    <xdr:sp macro="" textlink="">
      <xdr:nvSpPr>
        <xdr:cNvPr id="788" name="フローチャート : 判断 787"/>
        <xdr:cNvSpPr/>
      </xdr:nvSpPr>
      <xdr:spPr>
        <a:xfrm>
          <a:off x="19494500" y="9907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81411</xdr:rowOff>
    </xdr:from>
    <xdr:ext cx="469744" cy="259045"/>
    <xdr:sp macro="" textlink="">
      <xdr:nvSpPr>
        <xdr:cNvPr id="789" name="テキスト ボックス 788"/>
        <xdr:cNvSpPr txBox="1"/>
      </xdr:nvSpPr>
      <xdr:spPr>
        <a:xfrm>
          <a:off x="19310427" y="9682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5,297</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120371</xdr:rowOff>
    </xdr:from>
    <xdr:to>
      <xdr:col>27</xdr:col>
      <xdr:colOff>161925</xdr:colOff>
      <xdr:row>58</xdr:row>
      <xdr:rowOff>50521</xdr:rowOff>
    </xdr:to>
    <xdr:sp macro="" textlink="">
      <xdr:nvSpPr>
        <xdr:cNvPr id="790" name="フローチャート : 判断 789"/>
        <xdr:cNvSpPr/>
      </xdr:nvSpPr>
      <xdr:spPr>
        <a:xfrm>
          <a:off x="18605500" y="9893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67048</xdr:rowOff>
    </xdr:from>
    <xdr:ext cx="469744" cy="259045"/>
    <xdr:sp macro="" textlink="">
      <xdr:nvSpPr>
        <xdr:cNvPr id="791" name="テキスト ボックス 790"/>
        <xdr:cNvSpPr txBox="1"/>
      </xdr:nvSpPr>
      <xdr:spPr>
        <a:xfrm>
          <a:off x="18421427" y="9668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2" name="テキスト ボックス 79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3" name="テキスト ボックス 79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4" name="テキスト ボックス 79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5" name="テキスト ボックス 79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6" name="テキスト ボックス 79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144640</xdr:rowOff>
    </xdr:from>
    <xdr:to>
      <xdr:col>32</xdr:col>
      <xdr:colOff>238125</xdr:colOff>
      <xdr:row>59</xdr:row>
      <xdr:rowOff>74790</xdr:rowOff>
    </xdr:to>
    <xdr:sp macro="" textlink="">
      <xdr:nvSpPr>
        <xdr:cNvPr id="797" name="円/楕円 796"/>
        <xdr:cNvSpPr/>
      </xdr:nvSpPr>
      <xdr:spPr>
        <a:xfrm>
          <a:off x="22110700" y="1008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59567</xdr:rowOff>
    </xdr:from>
    <xdr:ext cx="378565" cy="259045"/>
    <xdr:sp macro="" textlink="">
      <xdr:nvSpPr>
        <xdr:cNvPr id="798" name="貸付金該当値テキスト"/>
        <xdr:cNvSpPr txBox="1"/>
      </xdr:nvSpPr>
      <xdr:spPr>
        <a:xfrm>
          <a:off x="22212300" y="100036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537</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147003</xdr:rowOff>
    </xdr:from>
    <xdr:to>
      <xdr:col>31</xdr:col>
      <xdr:colOff>85725</xdr:colOff>
      <xdr:row>59</xdr:row>
      <xdr:rowOff>77153</xdr:rowOff>
    </xdr:to>
    <xdr:sp macro="" textlink="">
      <xdr:nvSpPr>
        <xdr:cNvPr id="799" name="円/楕円 798"/>
        <xdr:cNvSpPr/>
      </xdr:nvSpPr>
      <xdr:spPr>
        <a:xfrm>
          <a:off x="21272500" y="10091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59</xdr:row>
      <xdr:rowOff>68280</xdr:rowOff>
    </xdr:from>
    <xdr:ext cx="378565" cy="259045"/>
    <xdr:sp macro="" textlink="">
      <xdr:nvSpPr>
        <xdr:cNvPr id="800" name="テキスト ボックス 799"/>
        <xdr:cNvSpPr txBox="1"/>
      </xdr:nvSpPr>
      <xdr:spPr>
        <a:xfrm>
          <a:off x="21134017" y="101838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475</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801" name="円/楕円 800"/>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802" name="テキスト ボックス 801"/>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803" name="円/楕円 802"/>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804" name="テキスト ボックス 803"/>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05" name="円/楕円 804"/>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806" name="テキスト ボックス 805"/>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7" name="正方形/長方形 80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8" name="正方形/長方形 807"/>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9" name="正方形/長方形 808"/>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48/96</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0" name="正方形/長方形 809"/>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1" name="正方形/長方形 810"/>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2" name="正方形/長方形 811"/>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3" name="正方形/長方形 812"/>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46,120</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4" name="正方形/長方形 813"/>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5" name="テキスト ボックス 814"/>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6" name="直線コネクタ 815"/>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98879</xdr:rowOff>
    </xdr:from>
    <xdr:to>
      <xdr:col>33</xdr:col>
      <xdr:colOff>314325</xdr:colOff>
      <xdr:row>79</xdr:row>
      <xdr:rowOff>98879</xdr:rowOff>
    </xdr:to>
    <xdr:cxnSp macro="">
      <xdr:nvCxnSpPr>
        <xdr:cNvPr id="817" name="直線コネクタ 816"/>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128106</xdr:rowOff>
    </xdr:from>
    <xdr:ext cx="248786" cy="259045"/>
    <xdr:sp macro="" textlink="">
      <xdr:nvSpPr>
        <xdr:cNvPr id="818" name="テキスト ボックス 817"/>
        <xdr:cNvSpPr txBox="1"/>
      </xdr:nvSpPr>
      <xdr:spPr>
        <a:xfrm>
          <a:off x="18039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19" name="直線コネクタ 818"/>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20" name="テキスト ボックス 819"/>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21" name="直線コネクタ 820"/>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22" name="テキスト ボックス 821"/>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23" name="直線コネクタ 822"/>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24" name="テキスト ボックス 823"/>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25" name="直線コネクタ 824"/>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26" name="テキスト ボックス 825"/>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27" name="直線コネクタ 826"/>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28" name="テキスト ボックス 827"/>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9" name="直線コネクタ 82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30" name="テキスト ボックス 829"/>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3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69</xdr:row>
      <xdr:rowOff>101034</xdr:rowOff>
    </xdr:from>
    <xdr:to>
      <xdr:col>32</xdr:col>
      <xdr:colOff>186689</xdr:colOff>
      <xdr:row>78</xdr:row>
      <xdr:rowOff>71653</xdr:rowOff>
    </xdr:to>
    <xdr:cxnSp macro="">
      <xdr:nvCxnSpPr>
        <xdr:cNvPr id="832" name="直線コネクタ 831"/>
        <xdr:cNvCxnSpPr/>
      </xdr:nvCxnSpPr>
      <xdr:spPr>
        <a:xfrm flipV="1">
          <a:off x="22159595" y="11931084"/>
          <a:ext cx="1269" cy="1513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75480</xdr:rowOff>
    </xdr:from>
    <xdr:ext cx="534377" cy="259045"/>
    <xdr:sp macro="" textlink="">
      <xdr:nvSpPr>
        <xdr:cNvPr id="833" name="繰出金最小値テキスト"/>
        <xdr:cNvSpPr txBox="1"/>
      </xdr:nvSpPr>
      <xdr:spPr>
        <a:xfrm>
          <a:off x="22212300" y="13448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18,251</a:t>
          </a:r>
          <a:endParaRPr kumimoji="1" lang="ja-JP" altLang="en-US" sz="1000" b="1">
            <a:latin typeface="ＭＳ Ｐゴシック"/>
          </a:endParaRPr>
        </a:p>
      </xdr:txBody>
    </xdr:sp>
    <xdr:clientData/>
  </xdr:oneCellAnchor>
  <xdr:twoCellAnchor>
    <xdr:from>
      <xdr:col>32</xdr:col>
      <xdr:colOff>98425</xdr:colOff>
      <xdr:row>78</xdr:row>
      <xdr:rowOff>71653</xdr:rowOff>
    </xdr:from>
    <xdr:to>
      <xdr:col>32</xdr:col>
      <xdr:colOff>276225</xdr:colOff>
      <xdr:row>78</xdr:row>
      <xdr:rowOff>71653</xdr:rowOff>
    </xdr:to>
    <xdr:cxnSp macro="">
      <xdr:nvCxnSpPr>
        <xdr:cNvPr id="834" name="直線コネクタ 833"/>
        <xdr:cNvCxnSpPr/>
      </xdr:nvCxnSpPr>
      <xdr:spPr>
        <a:xfrm>
          <a:off x="22072600" y="134447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47711</xdr:rowOff>
    </xdr:from>
    <xdr:ext cx="599010" cy="259045"/>
    <xdr:sp macro="" textlink="">
      <xdr:nvSpPr>
        <xdr:cNvPr id="835" name="繰出金最大値テキスト"/>
        <xdr:cNvSpPr txBox="1"/>
      </xdr:nvSpPr>
      <xdr:spPr>
        <a:xfrm>
          <a:off x="22212300" y="11706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157,302</a:t>
          </a:r>
          <a:endParaRPr kumimoji="1" lang="ja-JP" altLang="en-US" sz="1000" b="1">
            <a:latin typeface="ＭＳ Ｐゴシック"/>
          </a:endParaRPr>
        </a:p>
      </xdr:txBody>
    </xdr:sp>
    <xdr:clientData/>
  </xdr:oneCellAnchor>
  <xdr:twoCellAnchor>
    <xdr:from>
      <xdr:col>32</xdr:col>
      <xdr:colOff>98425</xdr:colOff>
      <xdr:row>69</xdr:row>
      <xdr:rowOff>101034</xdr:rowOff>
    </xdr:from>
    <xdr:to>
      <xdr:col>32</xdr:col>
      <xdr:colOff>276225</xdr:colOff>
      <xdr:row>69</xdr:row>
      <xdr:rowOff>101034</xdr:rowOff>
    </xdr:to>
    <xdr:cxnSp macro="">
      <xdr:nvCxnSpPr>
        <xdr:cNvPr id="836" name="直線コネクタ 835"/>
        <xdr:cNvCxnSpPr/>
      </xdr:nvCxnSpPr>
      <xdr:spPr>
        <a:xfrm>
          <a:off x="22072600" y="11931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88613</xdr:rowOff>
    </xdr:from>
    <xdr:to>
      <xdr:col>32</xdr:col>
      <xdr:colOff>187325</xdr:colOff>
      <xdr:row>74</xdr:row>
      <xdr:rowOff>118539</xdr:rowOff>
    </xdr:to>
    <xdr:cxnSp macro="">
      <xdr:nvCxnSpPr>
        <xdr:cNvPr id="837" name="直線コネクタ 836"/>
        <xdr:cNvCxnSpPr/>
      </xdr:nvCxnSpPr>
      <xdr:spPr>
        <a:xfrm flipV="1">
          <a:off x="21323300" y="12775913"/>
          <a:ext cx="838200" cy="29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73</xdr:row>
      <xdr:rowOff>60288</xdr:rowOff>
    </xdr:from>
    <xdr:ext cx="534377" cy="259045"/>
    <xdr:sp macro="" textlink="">
      <xdr:nvSpPr>
        <xdr:cNvPr id="838" name="繰出金平均値テキスト"/>
        <xdr:cNvSpPr txBox="1"/>
      </xdr:nvSpPr>
      <xdr:spPr>
        <a:xfrm>
          <a:off x="22212300" y="125761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79,730</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37411</xdr:rowOff>
    </xdr:from>
    <xdr:to>
      <xdr:col>32</xdr:col>
      <xdr:colOff>238125</xdr:colOff>
      <xdr:row>74</xdr:row>
      <xdr:rowOff>139011</xdr:rowOff>
    </xdr:to>
    <xdr:sp macro="" textlink="">
      <xdr:nvSpPr>
        <xdr:cNvPr id="839" name="フローチャート : 判断 838"/>
        <xdr:cNvSpPr/>
      </xdr:nvSpPr>
      <xdr:spPr>
        <a:xfrm>
          <a:off x="22110700" y="12724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40858</xdr:rowOff>
    </xdr:from>
    <xdr:to>
      <xdr:col>31</xdr:col>
      <xdr:colOff>34925</xdr:colOff>
      <xdr:row>74</xdr:row>
      <xdr:rowOff>118539</xdr:rowOff>
    </xdr:to>
    <xdr:cxnSp macro="">
      <xdr:nvCxnSpPr>
        <xdr:cNvPr id="840" name="直線コネクタ 839"/>
        <xdr:cNvCxnSpPr/>
      </xdr:nvCxnSpPr>
      <xdr:spPr>
        <a:xfrm>
          <a:off x="20434300" y="12728158"/>
          <a:ext cx="889000" cy="77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29649</xdr:rowOff>
    </xdr:from>
    <xdr:to>
      <xdr:col>31</xdr:col>
      <xdr:colOff>85725</xdr:colOff>
      <xdr:row>74</xdr:row>
      <xdr:rowOff>131249</xdr:rowOff>
    </xdr:to>
    <xdr:sp macro="" textlink="">
      <xdr:nvSpPr>
        <xdr:cNvPr id="841" name="フローチャート : 判断 840"/>
        <xdr:cNvSpPr/>
      </xdr:nvSpPr>
      <xdr:spPr>
        <a:xfrm>
          <a:off x="21272500" y="12716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72</xdr:row>
      <xdr:rowOff>147776</xdr:rowOff>
    </xdr:from>
    <xdr:ext cx="534377" cy="259045"/>
    <xdr:sp macro="" textlink="">
      <xdr:nvSpPr>
        <xdr:cNvPr id="842" name="テキスト ボックス 841"/>
        <xdr:cNvSpPr txBox="1"/>
      </xdr:nvSpPr>
      <xdr:spPr>
        <a:xfrm>
          <a:off x="21056111" y="12492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80,443</a:t>
          </a:r>
          <a:endParaRPr kumimoji="1" lang="ja-JP" altLang="en-US" sz="1000" b="1">
            <a:solidFill>
              <a:srgbClr val="000080"/>
            </a:solidFill>
            <a:latin typeface="ＭＳ Ｐゴシック"/>
          </a:endParaRPr>
        </a:p>
      </xdr:txBody>
    </xdr:sp>
    <xdr:clientData/>
  </xdr:oneCellAnchor>
  <xdr:twoCellAnchor>
    <xdr:from>
      <xdr:col>28</xdr:col>
      <xdr:colOff>314325</xdr:colOff>
      <xdr:row>73</xdr:row>
      <xdr:rowOff>153840</xdr:rowOff>
    </xdr:from>
    <xdr:to>
      <xdr:col>29</xdr:col>
      <xdr:colOff>517525</xdr:colOff>
      <xdr:row>74</xdr:row>
      <xdr:rowOff>40858</xdr:rowOff>
    </xdr:to>
    <xdr:cxnSp macro="">
      <xdr:nvCxnSpPr>
        <xdr:cNvPr id="843" name="直線コネクタ 842"/>
        <xdr:cNvCxnSpPr/>
      </xdr:nvCxnSpPr>
      <xdr:spPr>
        <a:xfrm>
          <a:off x="19545300" y="12669690"/>
          <a:ext cx="889000" cy="58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74</xdr:row>
      <xdr:rowOff>24696</xdr:rowOff>
    </xdr:from>
    <xdr:to>
      <xdr:col>29</xdr:col>
      <xdr:colOff>568325</xdr:colOff>
      <xdr:row>74</xdr:row>
      <xdr:rowOff>126296</xdr:rowOff>
    </xdr:to>
    <xdr:sp macro="" textlink="">
      <xdr:nvSpPr>
        <xdr:cNvPr id="844" name="フローチャート : 判断 843"/>
        <xdr:cNvSpPr/>
      </xdr:nvSpPr>
      <xdr:spPr>
        <a:xfrm>
          <a:off x="20383500" y="12711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117423</xdr:rowOff>
    </xdr:from>
    <xdr:ext cx="534377" cy="259045"/>
    <xdr:sp macro="" textlink="">
      <xdr:nvSpPr>
        <xdr:cNvPr id="845" name="テキスト ボックス 844"/>
        <xdr:cNvSpPr txBox="1"/>
      </xdr:nvSpPr>
      <xdr:spPr>
        <a:xfrm>
          <a:off x="20167111" y="12804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80,898</a:t>
          </a:r>
          <a:endParaRPr kumimoji="1" lang="ja-JP" altLang="en-US" sz="1000" b="1">
            <a:solidFill>
              <a:srgbClr val="000080"/>
            </a:solidFill>
            <a:latin typeface="ＭＳ Ｐゴシック"/>
          </a:endParaRPr>
        </a:p>
      </xdr:txBody>
    </xdr:sp>
    <xdr:clientData/>
  </xdr:oneCellAnchor>
  <xdr:twoCellAnchor>
    <xdr:from>
      <xdr:col>27</xdr:col>
      <xdr:colOff>111125</xdr:colOff>
      <xdr:row>73</xdr:row>
      <xdr:rowOff>19272</xdr:rowOff>
    </xdr:from>
    <xdr:to>
      <xdr:col>28</xdr:col>
      <xdr:colOff>314325</xdr:colOff>
      <xdr:row>73</xdr:row>
      <xdr:rowOff>153840</xdr:rowOff>
    </xdr:to>
    <xdr:cxnSp macro="">
      <xdr:nvCxnSpPr>
        <xdr:cNvPr id="846" name="直線コネクタ 845"/>
        <xdr:cNvCxnSpPr/>
      </xdr:nvCxnSpPr>
      <xdr:spPr>
        <a:xfrm>
          <a:off x="18656300" y="12535122"/>
          <a:ext cx="889000" cy="134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50778</xdr:rowOff>
    </xdr:from>
    <xdr:to>
      <xdr:col>28</xdr:col>
      <xdr:colOff>365125</xdr:colOff>
      <xdr:row>74</xdr:row>
      <xdr:rowOff>152378</xdr:rowOff>
    </xdr:to>
    <xdr:sp macro="" textlink="">
      <xdr:nvSpPr>
        <xdr:cNvPr id="847" name="フローチャート : 判断 846"/>
        <xdr:cNvSpPr/>
      </xdr:nvSpPr>
      <xdr:spPr>
        <a:xfrm>
          <a:off x="19494500" y="12738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143505</xdr:rowOff>
    </xdr:from>
    <xdr:ext cx="534377" cy="259045"/>
    <xdr:sp macro="" textlink="">
      <xdr:nvSpPr>
        <xdr:cNvPr id="848" name="テキスト ボックス 847"/>
        <xdr:cNvSpPr txBox="1"/>
      </xdr:nvSpPr>
      <xdr:spPr>
        <a:xfrm>
          <a:off x="19278111" y="12830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78,502</a:t>
          </a:r>
          <a:endParaRPr kumimoji="1" lang="ja-JP" altLang="en-US" sz="1000" b="1">
            <a:solidFill>
              <a:srgbClr val="000080"/>
            </a:solidFill>
            <a:latin typeface="ＭＳ Ｐゴシック"/>
          </a:endParaRPr>
        </a:p>
      </xdr:txBody>
    </xdr:sp>
    <xdr:clientData/>
  </xdr:oneCellAnchor>
  <xdr:twoCellAnchor>
    <xdr:from>
      <xdr:col>27</xdr:col>
      <xdr:colOff>60325</xdr:colOff>
      <xdr:row>74</xdr:row>
      <xdr:rowOff>75108</xdr:rowOff>
    </xdr:from>
    <xdr:to>
      <xdr:col>27</xdr:col>
      <xdr:colOff>161925</xdr:colOff>
      <xdr:row>75</xdr:row>
      <xdr:rowOff>5258</xdr:rowOff>
    </xdr:to>
    <xdr:sp macro="" textlink="">
      <xdr:nvSpPr>
        <xdr:cNvPr id="849" name="フローチャート : 判断 848"/>
        <xdr:cNvSpPr/>
      </xdr:nvSpPr>
      <xdr:spPr>
        <a:xfrm>
          <a:off x="18605500" y="1276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167835</xdr:rowOff>
    </xdr:from>
    <xdr:ext cx="534377" cy="259045"/>
    <xdr:sp macro="" textlink="">
      <xdr:nvSpPr>
        <xdr:cNvPr id="850" name="テキスト ボックス 849"/>
        <xdr:cNvSpPr txBox="1"/>
      </xdr:nvSpPr>
      <xdr:spPr>
        <a:xfrm>
          <a:off x="18389111" y="12855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76,267</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51" name="テキスト ボックス 85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52" name="テキスト ボックス 85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3" name="テキスト ボックス 85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54" name="テキスト ボックス 85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5" name="テキスト ボックス 85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74</xdr:row>
      <xdr:rowOff>37813</xdr:rowOff>
    </xdr:from>
    <xdr:to>
      <xdr:col>32</xdr:col>
      <xdr:colOff>238125</xdr:colOff>
      <xdr:row>74</xdr:row>
      <xdr:rowOff>139413</xdr:rowOff>
    </xdr:to>
    <xdr:sp macro="" textlink="">
      <xdr:nvSpPr>
        <xdr:cNvPr id="856" name="円/楕円 855"/>
        <xdr:cNvSpPr/>
      </xdr:nvSpPr>
      <xdr:spPr>
        <a:xfrm>
          <a:off x="22110700" y="1272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16240</xdr:rowOff>
    </xdr:from>
    <xdr:ext cx="534377" cy="259045"/>
    <xdr:sp macro="" textlink="">
      <xdr:nvSpPr>
        <xdr:cNvPr id="857" name="繰出金該当値テキスト"/>
        <xdr:cNvSpPr txBox="1"/>
      </xdr:nvSpPr>
      <xdr:spPr>
        <a:xfrm>
          <a:off x="22212300" y="12703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79,693</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67739</xdr:rowOff>
    </xdr:from>
    <xdr:to>
      <xdr:col>31</xdr:col>
      <xdr:colOff>85725</xdr:colOff>
      <xdr:row>74</xdr:row>
      <xdr:rowOff>169339</xdr:rowOff>
    </xdr:to>
    <xdr:sp macro="" textlink="">
      <xdr:nvSpPr>
        <xdr:cNvPr id="858" name="円/楕円 857"/>
        <xdr:cNvSpPr/>
      </xdr:nvSpPr>
      <xdr:spPr>
        <a:xfrm>
          <a:off x="21272500" y="127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160466</xdr:rowOff>
    </xdr:from>
    <xdr:ext cx="534377" cy="259045"/>
    <xdr:sp macro="" textlink="">
      <xdr:nvSpPr>
        <xdr:cNvPr id="859" name="テキスト ボックス 858"/>
        <xdr:cNvSpPr txBox="1"/>
      </xdr:nvSpPr>
      <xdr:spPr>
        <a:xfrm>
          <a:off x="21056111" y="12847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76,944</a:t>
          </a:r>
          <a:endParaRPr kumimoji="1" lang="ja-JP" altLang="en-US" sz="1000" b="1">
            <a:solidFill>
              <a:srgbClr val="FF0000"/>
            </a:solidFill>
            <a:latin typeface="ＭＳ Ｐゴシック"/>
          </a:endParaRPr>
        </a:p>
      </xdr:txBody>
    </xdr:sp>
    <xdr:clientData/>
  </xdr:oneCellAnchor>
  <xdr:twoCellAnchor>
    <xdr:from>
      <xdr:col>29</xdr:col>
      <xdr:colOff>466725</xdr:colOff>
      <xdr:row>73</xdr:row>
      <xdr:rowOff>161508</xdr:rowOff>
    </xdr:from>
    <xdr:to>
      <xdr:col>29</xdr:col>
      <xdr:colOff>568325</xdr:colOff>
      <xdr:row>74</xdr:row>
      <xdr:rowOff>91658</xdr:rowOff>
    </xdr:to>
    <xdr:sp macro="" textlink="">
      <xdr:nvSpPr>
        <xdr:cNvPr id="860" name="円/楕円 859"/>
        <xdr:cNvSpPr/>
      </xdr:nvSpPr>
      <xdr:spPr>
        <a:xfrm>
          <a:off x="20383500" y="12677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72</xdr:row>
      <xdr:rowOff>108185</xdr:rowOff>
    </xdr:from>
    <xdr:ext cx="534377" cy="259045"/>
    <xdr:sp macro="" textlink="">
      <xdr:nvSpPr>
        <xdr:cNvPr id="861" name="テキスト ボックス 860"/>
        <xdr:cNvSpPr txBox="1"/>
      </xdr:nvSpPr>
      <xdr:spPr>
        <a:xfrm>
          <a:off x="20167111" y="12452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84,080</a:t>
          </a:r>
          <a:endParaRPr kumimoji="1" lang="ja-JP" altLang="en-US" sz="1000" b="1">
            <a:solidFill>
              <a:srgbClr val="FF0000"/>
            </a:solidFill>
            <a:latin typeface="ＭＳ Ｐゴシック"/>
          </a:endParaRPr>
        </a:p>
      </xdr:txBody>
    </xdr:sp>
    <xdr:clientData/>
  </xdr:oneCellAnchor>
  <xdr:twoCellAnchor>
    <xdr:from>
      <xdr:col>28</xdr:col>
      <xdr:colOff>263525</xdr:colOff>
      <xdr:row>73</xdr:row>
      <xdr:rowOff>103040</xdr:rowOff>
    </xdr:from>
    <xdr:to>
      <xdr:col>28</xdr:col>
      <xdr:colOff>365125</xdr:colOff>
      <xdr:row>74</xdr:row>
      <xdr:rowOff>33190</xdr:rowOff>
    </xdr:to>
    <xdr:sp macro="" textlink="">
      <xdr:nvSpPr>
        <xdr:cNvPr id="862" name="円/楕円 861"/>
        <xdr:cNvSpPr/>
      </xdr:nvSpPr>
      <xdr:spPr>
        <a:xfrm>
          <a:off x="19494500" y="1261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72</xdr:row>
      <xdr:rowOff>49717</xdr:rowOff>
    </xdr:from>
    <xdr:ext cx="534377" cy="259045"/>
    <xdr:sp macro="" textlink="">
      <xdr:nvSpPr>
        <xdr:cNvPr id="863" name="テキスト ボックス 862"/>
        <xdr:cNvSpPr txBox="1"/>
      </xdr:nvSpPr>
      <xdr:spPr>
        <a:xfrm>
          <a:off x="19278111" y="12394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89,451</a:t>
          </a:r>
          <a:endParaRPr kumimoji="1" lang="ja-JP" altLang="en-US" sz="1000" b="1">
            <a:solidFill>
              <a:srgbClr val="FF0000"/>
            </a:solidFill>
            <a:latin typeface="ＭＳ Ｐゴシック"/>
          </a:endParaRPr>
        </a:p>
      </xdr:txBody>
    </xdr:sp>
    <xdr:clientData/>
  </xdr:oneCellAnchor>
  <xdr:twoCellAnchor>
    <xdr:from>
      <xdr:col>27</xdr:col>
      <xdr:colOff>60325</xdr:colOff>
      <xdr:row>72</xdr:row>
      <xdr:rowOff>139922</xdr:rowOff>
    </xdr:from>
    <xdr:to>
      <xdr:col>27</xdr:col>
      <xdr:colOff>161925</xdr:colOff>
      <xdr:row>73</xdr:row>
      <xdr:rowOff>70072</xdr:rowOff>
    </xdr:to>
    <xdr:sp macro="" textlink="">
      <xdr:nvSpPr>
        <xdr:cNvPr id="864" name="円/楕円 863"/>
        <xdr:cNvSpPr/>
      </xdr:nvSpPr>
      <xdr:spPr>
        <a:xfrm>
          <a:off x="18605500" y="12484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71</xdr:row>
      <xdr:rowOff>86599</xdr:rowOff>
    </xdr:from>
    <xdr:ext cx="599010" cy="259045"/>
    <xdr:sp macro="" textlink="">
      <xdr:nvSpPr>
        <xdr:cNvPr id="865" name="テキスト ボックス 864"/>
        <xdr:cNvSpPr txBox="1"/>
      </xdr:nvSpPr>
      <xdr:spPr>
        <a:xfrm>
          <a:off x="18356794" y="12259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101,813</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6" name="正方形/長方形 86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7" name="正方形/長方形 866"/>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8" name="正方形/長方形 867"/>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9" name="正方形/長方形 868"/>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70" name="正方形/長方形 869"/>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71" name="正方形/長方形 870"/>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2" name="正方形/長方形 871"/>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3" name="正方形/長方形 872"/>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74" name="テキスト ボックス 873"/>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5" name="直線コネクタ 874"/>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6" name="直線コネクタ 87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7" name="テキスト ボックス 876"/>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8" name="直線コネクタ 87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9" name="テキスト ボックス 878"/>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81" name="直線コネクタ 880"/>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82"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3" name="直線コネクタ 88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84"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5" name="直線コネクタ 88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6" name="直線コネクタ 885"/>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7"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8" name="フローチャート : 判断 88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9" name="直線コネクタ 888"/>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90" name="フローチャート : 判断 88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91" name="テキスト ボックス 890"/>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92" name="直線コネクタ 891"/>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3" name="フローチャート : 判断 89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94" name="テキスト ボックス 893"/>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5" name="直線コネクタ 894"/>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6" name="フローチャート : 判断 89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7" name="テキスト ボックス 896"/>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8" name="フローチャート : 判断 89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9" name="テキスト ボックス 898"/>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0" name="テキスト ボックス 89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1" name="テキスト ボックス 90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2" name="テキスト ボックス 90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3" name="テキスト ボックス 90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4" name="テキスト ボックス 90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5" name="円/楕円 90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6"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7" name="円/楕円 90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8" name="テキスト ボックス 907"/>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9" name="円/楕円 90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10" name="テキスト ボックス 909"/>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11" name="円/楕円 91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12" name="テキスト ボックス 911"/>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3" name="円/楕円 91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14" name="テキスト ボックス 913"/>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5" name="正方形/長方形 91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6" name="正方形/長方形 91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7" name="テキスト ボックス 91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人件費は人口一人当たり</a:t>
          </a:r>
          <a:r>
            <a:rPr kumimoji="1" lang="en-US" altLang="ja-JP" sz="1300">
              <a:latin typeface="ＭＳ Ｐゴシック"/>
            </a:rPr>
            <a:t>166,507</a:t>
          </a:r>
          <a:r>
            <a:rPr kumimoji="1" lang="ja-JP" altLang="en-US" sz="1300">
              <a:latin typeface="ＭＳ Ｐゴシック"/>
            </a:rPr>
            <a:t>円と類似団体を上回っているのは、産業形態が多角化していることにより職員数が多いことが要因となっている。平成１３年度より特別勤務手当の廃止等各種手当ての見直しお行い人件費の削減に努めており、今後も指定管理者の導入等より人件費の削減に努める。</a:t>
          </a:r>
        </a:p>
        <a:p>
          <a:r>
            <a:rPr kumimoji="1" lang="ja-JP" altLang="en-US" sz="1300">
              <a:latin typeface="ＭＳ Ｐゴシック"/>
            </a:rPr>
            <a:t>　補助費は平成２６年度から人口増加対策事業の実施により増加傾向にあるが、今後人口増加対策事業の見直しや各種補助事業の精査を行い、適正化を図ることとする。</a:t>
          </a:r>
        </a:p>
        <a:p>
          <a:r>
            <a:rPr kumimoji="1" lang="ja-JP" altLang="en-US" sz="1300">
              <a:latin typeface="ＭＳ Ｐゴシック"/>
            </a:rPr>
            <a:t>　維持補修費については、近年の除雪経費の増加により類似団体を上回っている。今後、除雪作業の効率化を図り経費の削減に努めることとしたい。</a:t>
          </a:r>
          <a:endParaRPr kumimoji="1" lang="en-US" altLang="ja-JP" sz="1300">
            <a:latin typeface="ＭＳ Ｐゴシック"/>
          </a:endParaRPr>
        </a:p>
        <a:p>
          <a:r>
            <a:rPr kumimoji="1" lang="ja-JP" altLang="en-US" sz="1300">
              <a:latin typeface="ＭＳ Ｐゴシック"/>
            </a:rPr>
            <a:t>　普通建設事業費については、子ども園建設費用が増加したことが大きな要因となっている。</a:t>
          </a:r>
        </a:p>
        <a:p>
          <a:endParaRPr kumimoji="1" lang="ja-JP" altLang="en-US" sz="1300">
            <a:latin typeface="ＭＳ Ｐゴシック"/>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5,368
5,329
624.68
8,111,165
7,870,186
225,822
3,874,454
7,318,145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20193</xdr:rowOff>
    </xdr:from>
    <xdr:to>
      <xdr:col>6</xdr:col>
      <xdr:colOff>510540</xdr:colOff>
      <xdr:row>39</xdr:row>
      <xdr:rowOff>21209</xdr:rowOff>
    </xdr:to>
    <xdr:cxnSp macro="">
      <xdr:nvCxnSpPr>
        <xdr:cNvPr id="56" name="直線コネクタ 55"/>
        <xdr:cNvCxnSpPr/>
      </xdr:nvCxnSpPr>
      <xdr:spPr>
        <a:xfrm flipV="1">
          <a:off x="4633595" y="5335143"/>
          <a:ext cx="1270" cy="1372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25036</xdr:rowOff>
    </xdr:from>
    <xdr:ext cx="469744" cy="259045"/>
    <xdr:sp macro="" textlink="">
      <xdr:nvSpPr>
        <xdr:cNvPr id="57" name="議会費最小値テキスト"/>
        <xdr:cNvSpPr txBox="1"/>
      </xdr:nvSpPr>
      <xdr:spPr>
        <a:xfrm>
          <a:off x="4686300" y="6711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6,183</a:t>
          </a:r>
          <a:endParaRPr kumimoji="1" lang="ja-JP" altLang="en-US" sz="1000" b="1">
            <a:latin typeface="ＭＳ Ｐゴシック"/>
          </a:endParaRPr>
        </a:p>
      </xdr:txBody>
    </xdr:sp>
    <xdr:clientData/>
  </xdr:oneCellAnchor>
  <xdr:twoCellAnchor>
    <xdr:from>
      <xdr:col>6</xdr:col>
      <xdr:colOff>422275</xdr:colOff>
      <xdr:row>39</xdr:row>
      <xdr:rowOff>21209</xdr:rowOff>
    </xdr:from>
    <xdr:to>
      <xdr:col>6</xdr:col>
      <xdr:colOff>600075</xdr:colOff>
      <xdr:row>39</xdr:row>
      <xdr:rowOff>21209</xdr:rowOff>
    </xdr:to>
    <xdr:cxnSp macro="">
      <xdr:nvCxnSpPr>
        <xdr:cNvPr id="58" name="直線コネクタ 57"/>
        <xdr:cNvCxnSpPr/>
      </xdr:nvCxnSpPr>
      <xdr:spPr>
        <a:xfrm>
          <a:off x="4546600" y="67077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138320</xdr:rowOff>
    </xdr:from>
    <xdr:ext cx="534377" cy="259045"/>
    <xdr:sp macro="" textlink="">
      <xdr:nvSpPr>
        <xdr:cNvPr id="59" name="議会費最大値テキスト"/>
        <xdr:cNvSpPr txBox="1"/>
      </xdr:nvSpPr>
      <xdr:spPr>
        <a:xfrm>
          <a:off x="4686300" y="5110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16,991</a:t>
          </a:r>
          <a:endParaRPr kumimoji="1" lang="ja-JP" altLang="en-US" sz="1000" b="1">
            <a:latin typeface="ＭＳ Ｐゴシック"/>
          </a:endParaRPr>
        </a:p>
      </xdr:txBody>
    </xdr:sp>
    <xdr:clientData/>
  </xdr:oneCellAnchor>
  <xdr:twoCellAnchor>
    <xdr:from>
      <xdr:col>6</xdr:col>
      <xdr:colOff>422275</xdr:colOff>
      <xdr:row>31</xdr:row>
      <xdr:rowOff>20193</xdr:rowOff>
    </xdr:from>
    <xdr:to>
      <xdr:col>6</xdr:col>
      <xdr:colOff>600075</xdr:colOff>
      <xdr:row>31</xdr:row>
      <xdr:rowOff>20193</xdr:rowOff>
    </xdr:to>
    <xdr:cxnSp macro="">
      <xdr:nvCxnSpPr>
        <xdr:cNvPr id="60" name="直線コネクタ 59"/>
        <xdr:cNvCxnSpPr/>
      </xdr:nvCxnSpPr>
      <xdr:spPr>
        <a:xfrm>
          <a:off x="4546600" y="5335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92837</xdr:rowOff>
    </xdr:from>
    <xdr:to>
      <xdr:col>6</xdr:col>
      <xdr:colOff>511175</xdr:colOff>
      <xdr:row>34</xdr:row>
      <xdr:rowOff>52324</xdr:rowOff>
    </xdr:to>
    <xdr:cxnSp macro="">
      <xdr:nvCxnSpPr>
        <xdr:cNvPr id="61" name="直線コネクタ 60"/>
        <xdr:cNvCxnSpPr/>
      </xdr:nvCxnSpPr>
      <xdr:spPr>
        <a:xfrm>
          <a:off x="3797300" y="5750687"/>
          <a:ext cx="838200" cy="130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119397</xdr:rowOff>
    </xdr:from>
    <xdr:ext cx="534377" cy="259045"/>
    <xdr:sp macro="" textlink="">
      <xdr:nvSpPr>
        <xdr:cNvPr id="62" name="議会費平均値テキスト"/>
        <xdr:cNvSpPr txBox="1"/>
      </xdr:nvSpPr>
      <xdr:spPr>
        <a:xfrm>
          <a:off x="4686300" y="61201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10,240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140970</xdr:rowOff>
    </xdr:from>
    <xdr:to>
      <xdr:col>6</xdr:col>
      <xdr:colOff>561975</xdr:colOff>
      <xdr:row>36</xdr:row>
      <xdr:rowOff>71120</xdr:rowOff>
    </xdr:to>
    <xdr:sp macro="" textlink="">
      <xdr:nvSpPr>
        <xdr:cNvPr id="63" name="フローチャート : 判断 62"/>
        <xdr:cNvSpPr/>
      </xdr:nvSpPr>
      <xdr:spPr>
        <a:xfrm>
          <a:off x="4584700" y="614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92837</xdr:rowOff>
    </xdr:from>
    <xdr:to>
      <xdr:col>5</xdr:col>
      <xdr:colOff>358775</xdr:colOff>
      <xdr:row>33</xdr:row>
      <xdr:rowOff>153035</xdr:rowOff>
    </xdr:to>
    <xdr:cxnSp macro="">
      <xdr:nvCxnSpPr>
        <xdr:cNvPr id="64" name="直線コネクタ 63"/>
        <xdr:cNvCxnSpPr/>
      </xdr:nvCxnSpPr>
      <xdr:spPr>
        <a:xfrm flipV="1">
          <a:off x="2908300" y="5750687"/>
          <a:ext cx="889000" cy="60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56261</xdr:rowOff>
    </xdr:from>
    <xdr:to>
      <xdr:col>5</xdr:col>
      <xdr:colOff>409575</xdr:colOff>
      <xdr:row>35</xdr:row>
      <xdr:rowOff>157861</xdr:rowOff>
    </xdr:to>
    <xdr:sp macro="" textlink="">
      <xdr:nvSpPr>
        <xdr:cNvPr id="65" name="フローチャート : 判断 64"/>
        <xdr:cNvSpPr/>
      </xdr:nvSpPr>
      <xdr:spPr>
        <a:xfrm>
          <a:off x="3746500" y="6057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148988</xdr:rowOff>
    </xdr:from>
    <xdr:ext cx="534377" cy="259045"/>
    <xdr:sp macro="" textlink="">
      <xdr:nvSpPr>
        <xdr:cNvPr id="66" name="テキスト ボックス 65"/>
        <xdr:cNvSpPr txBox="1"/>
      </xdr:nvSpPr>
      <xdr:spPr>
        <a:xfrm>
          <a:off x="3530111" y="6149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10,907</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153035</xdr:rowOff>
    </xdr:from>
    <xdr:to>
      <xdr:col>4</xdr:col>
      <xdr:colOff>155575</xdr:colOff>
      <xdr:row>34</xdr:row>
      <xdr:rowOff>68834</xdr:rowOff>
    </xdr:to>
    <xdr:cxnSp macro="">
      <xdr:nvCxnSpPr>
        <xdr:cNvPr id="67" name="直線コネクタ 66"/>
        <xdr:cNvCxnSpPr/>
      </xdr:nvCxnSpPr>
      <xdr:spPr>
        <a:xfrm flipV="1">
          <a:off x="2019300" y="5810885"/>
          <a:ext cx="889000" cy="87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44323</xdr:rowOff>
    </xdr:from>
    <xdr:to>
      <xdr:col>4</xdr:col>
      <xdr:colOff>206375</xdr:colOff>
      <xdr:row>35</xdr:row>
      <xdr:rowOff>145923</xdr:rowOff>
    </xdr:to>
    <xdr:sp macro="" textlink="">
      <xdr:nvSpPr>
        <xdr:cNvPr id="68" name="フローチャート : 判断 67"/>
        <xdr:cNvSpPr/>
      </xdr:nvSpPr>
      <xdr:spPr>
        <a:xfrm>
          <a:off x="2857500" y="604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137050</xdr:rowOff>
    </xdr:from>
    <xdr:ext cx="534377" cy="259045"/>
    <xdr:sp macro="" textlink="">
      <xdr:nvSpPr>
        <xdr:cNvPr id="69" name="テキスト ボックス 68"/>
        <xdr:cNvSpPr txBox="1"/>
      </xdr:nvSpPr>
      <xdr:spPr>
        <a:xfrm>
          <a:off x="2641111" y="6137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11,001</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68834</xdr:rowOff>
    </xdr:from>
    <xdr:to>
      <xdr:col>2</xdr:col>
      <xdr:colOff>638175</xdr:colOff>
      <xdr:row>35</xdr:row>
      <xdr:rowOff>49784</xdr:rowOff>
    </xdr:to>
    <xdr:cxnSp macro="">
      <xdr:nvCxnSpPr>
        <xdr:cNvPr id="70" name="直線コネクタ 69"/>
        <xdr:cNvCxnSpPr/>
      </xdr:nvCxnSpPr>
      <xdr:spPr>
        <a:xfrm flipV="1">
          <a:off x="1130300" y="5898134"/>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92964</xdr:rowOff>
    </xdr:from>
    <xdr:to>
      <xdr:col>3</xdr:col>
      <xdr:colOff>3175</xdr:colOff>
      <xdr:row>36</xdr:row>
      <xdr:rowOff>23114</xdr:rowOff>
    </xdr:to>
    <xdr:sp macro="" textlink="">
      <xdr:nvSpPr>
        <xdr:cNvPr id="71" name="フローチャート : 判断 70"/>
        <xdr:cNvSpPr/>
      </xdr:nvSpPr>
      <xdr:spPr>
        <a:xfrm>
          <a:off x="1968500" y="609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14241</xdr:rowOff>
    </xdr:from>
    <xdr:ext cx="534377" cy="259045"/>
    <xdr:sp macro="" textlink="">
      <xdr:nvSpPr>
        <xdr:cNvPr id="72" name="テキスト ボックス 71"/>
        <xdr:cNvSpPr txBox="1"/>
      </xdr:nvSpPr>
      <xdr:spPr>
        <a:xfrm>
          <a:off x="1752111" y="6186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10,618</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62103</xdr:rowOff>
    </xdr:from>
    <xdr:to>
      <xdr:col>1</xdr:col>
      <xdr:colOff>485775</xdr:colOff>
      <xdr:row>35</xdr:row>
      <xdr:rowOff>163703</xdr:rowOff>
    </xdr:to>
    <xdr:sp macro="" textlink="">
      <xdr:nvSpPr>
        <xdr:cNvPr id="73" name="フローチャート : 判断 72"/>
        <xdr:cNvSpPr/>
      </xdr:nvSpPr>
      <xdr:spPr>
        <a:xfrm>
          <a:off x="1079500" y="60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154830</xdr:rowOff>
    </xdr:from>
    <xdr:ext cx="534377" cy="259045"/>
    <xdr:sp macro="" textlink="">
      <xdr:nvSpPr>
        <xdr:cNvPr id="74" name="テキスト ボックス 73"/>
        <xdr:cNvSpPr txBox="1"/>
      </xdr:nvSpPr>
      <xdr:spPr>
        <a:xfrm>
          <a:off x="863111" y="6155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10,861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34</xdr:row>
      <xdr:rowOff>1524</xdr:rowOff>
    </xdr:from>
    <xdr:to>
      <xdr:col>6</xdr:col>
      <xdr:colOff>561975</xdr:colOff>
      <xdr:row>34</xdr:row>
      <xdr:rowOff>103124</xdr:rowOff>
    </xdr:to>
    <xdr:sp macro="" textlink="">
      <xdr:nvSpPr>
        <xdr:cNvPr id="80" name="円/楕円 79"/>
        <xdr:cNvSpPr/>
      </xdr:nvSpPr>
      <xdr:spPr>
        <a:xfrm>
          <a:off x="4584700" y="583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24401</xdr:rowOff>
    </xdr:from>
    <xdr:ext cx="534377" cy="259045"/>
    <xdr:sp macro="" textlink="">
      <xdr:nvSpPr>
        <xdr:cNvPr id="81" name="議会費該当値テキスト"/>
        <xdr:cNvSpPr txBox="1"/>
      </xdr:nvSpPr>
      <xdr:spPr>
        <a:xfrm>
          <a:off x="4686300" y="5682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12,688</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42037</xdr:rowOff>
    </xdr:from>
    <xdr:to>
      <xdr:col>5</xdr:col>
      <xdr:colOff>409575</xdr:colOff>
      <xdr:row>33</xdr:row>
      <xdr:rowOff>143637</xdr:rowOff>
    </xdr:to>
    <xdr:sp macro="" textlink="">
      <xdr:nvSpPr>
        <xdr:cNvPr id="82" name="円/楕円 81"/>
        <xdr:cNvSpPr/>
      </xdr:nvSpPr>
      <xdr:spPr>
        <a:xfrm>
          <a:off x="3746500" y="569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31</xdr:row>
      <xdr:rowOff>160164</xdr:rowOff>
    </xdr:from>
    <xdr:ext cx="534377" cy="259045"/>
    <xdr:sp macro="" textlink="">
      <xdr:nvSpPr>
        <xdr:cNvPr id="83" name="テキスト ボックス 82"/>
        <xdr:cNvSpPr txBox="1"/>
      </xdr:nvSpPr>
      <xdr:spPr>
        <a:xfrm>
          <a:off x="3530111" y="5475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13,719</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102235</xdr:rowOff>
    </xdr:from>
    <xdr:to>
      <xdr:col>4</xdr:col>
      <xdr:colOff>206375</xdr:colOff>
      <xdr:row>34</xdr:row>
      <xdr:rowOff>32385</xdr:rowOff>
    </xdr:to>
    <xdr:sp macro="" textlink="">
      <xdr:nvSpPr>
        <xdr:cNvPr id="84" name="円/楕円 83"/>
        <xdr:cNvSpPr/>
      </xdr:nvSpPr>
      <xdr:spPr>
        <a:xfrm>
          <a:off x="2857500" y="5760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48912</xdr:rowOff>
    </xdr:from>
    <xdr:ext cx="534377" cy="259045"/>
    <xdr:sp macro="" textlink="">
      <xdr:nvSpPr>
        <xdr:cNvPr id="85" name="テキスト ボックス 84"/>
        <xdr:cNvSpPr txBox="1"/>
      </xdr:nvSpPr>
      <xdr:spPr>
        <a:xfrm>
          <a:off x="2641111" y="5535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13,245</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18034</xdr:rowOff>
    </xdr:from>
    <xdr:to>
      <xdr:col>3</xdr:col>
      <xdr:colOff>3175</xdr:colOff>
      <xdr:row>34</xdr:row>
      <xdr:rowOff>119634</xdr:rowOff>
    </xdr:to>
    <xdr:sp macro="" textlink="">
      <xdr:nvSpPr>
        <xdr:cNvPr id="86" name="円/楕円 85"/>
        <xdr:cNvSpPr/>
      </xdr:nvSpPr>
      <xdr:spPr>
        <a:xfrm>
          <a:off x="1968500" y="584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136161</xdr:rowOff>
    </xdr:from>
    <xdr:ext cx="534377" cy="259045"/>
    <xdr:sp macro="" textlink="">
      <xdr:nvSpPr>
        <xdr:cNvPr id="87" name="テキスト ボックス 86"/>
        <xdr:cNvSpPr txBox="1"/>
      </xdr:nvSpPr>
      <xdr:spPr>
        <a:xfrm>
          <a:off x="1752111" y="562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12,558</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170434</xdr:rowOff>
    </xdr:from>
    <xdr:to>
      <xdr:col>1</xdr:col>
      <xdr:colOff>485775</xdr:colOff>
      <xdr:row>35</xdr:row>
      <xdr:rowOff>100584</xdr:rowOff>
    </xdr:to>
    <xdr:sp macro="" textlink="">
      <xdr:nvSpPr>
        <xdr:cNvPr id="88" name="円/楕円 87"/>
        <xdr:cNvSpPr/>
      </xdr:nvSpPr>
      <xdr:spPr>
        <a:xfrm>
          <a:off x="1079500" y="5999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117111</xdr:rowOff>
    </xdr:from>
    <xdr:ext cx="534377" cy="259045"/>
    <xdr:sp macro="" textlink="">
      <xdr:nvSpPr>
        <xdr:cNvPr id="89" name="テキスト ボックス 88"/>
        <xdr:cNvSpPr txBox="1"/>
      </xdr:nvSpPr>
      <xdr:spPr>
        <a:xfrm>
          <a:off x="863111" y="5774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11,358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61,372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140523</xdr:rowOff>
    </xdr:from>
    <xdr:to>
      <xdr:col>6</xdr:col>
      <xdr:colOff>510540</xdr:colOff>
      <xdr:row>58</xdr:row>
      <xdr:rowOff>47499</xdr:rowOff>
    </xdr:to>
    <xdr:cxnSp macro="">
      <xdr:nvCxnSpPr>
        <xdr:cNvPr id="115" name="直線コネクタ 114"/>
        <xdr:cNvCxnSpPr/>
      </xdr:nvCxnSpPr>
      <xdr:spPr>
        <a:xfrm flipV="1">
          <a:off x="4633595" y="8541573"/>
          <a:ext cx="1270" cy="14500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51326</xdr:rowOff>
    </xdr:from>
    <xdr:ext cx="534377" cy="259045"/>
    <xdr:sp macro="" textlink="">
      <xdr:nvSpPr>
        <xdr:cNvPr id="116" name="総務費最小値テキスト"/>
        <xdr:cNvSpPr txBox="1"/>
      </xdr:nvSpPr>
      <xdr:spPr>
        <a:xfrm>
          <a:off x="4686300" y="9995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68,233</a:t>
          </a:r>
          <a:endParaRPr kumimoji="1" lang="ja-JP" altLang="en-US" sz="1000" b="1">
            <a:latin typeface="ＭＳ Ｐゴシック"/>
          </a:endParaRPr>
        </a:p>
      </xdr:txBody>
    </xdr:sp>
    <xdr:clientData/>
  </xdr:oneCellAnchor>
  <xdr:twoCellAnchor>
    <xdr:from>
      <xdr:col>6</xdr:col>
      <xdr:colOff>422275</xdr:colOff>
      <xdr:row>58</xdr:row>
      <xdr:rowOff>47499</xdr:rowOff>
    </xdr:from>
    <xdr:to>
      <xdr:col>6</xdr:col>
      <xdr:colOff>600075</xdr:colOff>
      <xdr:row>58</xdr:row>
      <xdr:rowOff>47499</xdr:rowOff>
    </xdr:to>
    <xdr:cxnSp macro="">
      <xdr:nvCxnSpPr>
        <xdr:cNvPr id="117" name="直線コネクタ 116"/>
        <xdr:cNvCxnSpPr/>
      </xdr:nvCxnSpPr>
      <xdr:spPr>
        <a:xfrm>
          <a:off x="4546600" y="9991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87200</xdr:rowOff>
    </xdr:from>
    <xdr:ext cx="599010" cy="259045"/>
    <xdr:sp macro="" textlink="">
      <xdr:nvSpPr>
        <xdr:cNvPr id="118" name="総務費最大値テキスト"/>
        <xdr:cNvSpPr txBox="1"/>
      </xdr:nvSpPr>
      <xdr:spPr>
        <a:xfrm>
          <a:off x="4686300" y="8316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512,248</a:t>
          </a:r>
          <a:endParaRPr kumimoji="1" lang="ja-JP" altLang="en-US" sz="1000" b="1">
            <a:latin typeface="ＭＳ Ｐゴシック"/>
          </a:endParaRPr>
        </a:p>
      </xdr:txBody>
    </xdr:sp>
    <xdr:clientData/>
  </xdr:oneCellAnchor>
  <xdr:twoCellAnchor>
    <xdr:from>
      <xdr:col>6</xdr:col>
      <xdr:colOff>422275</xdr:colOff>
      <xdr:row>49</xdr:row>
      <xdr:rowOff>140523</xdr:rowOff>
    </xdr:from>
    <xdr:to>
      <xdr:col>6</xdr:col>
      <xdr:colOff>600075</xdr:colOff>
      <xdr:row>49</xdr:row>
      <xdr:rowOff>140523</xdr:rowOff>
    </xdr:to>
    <xdr:cxnSp macro="">
      <xdr:nvCxnSpPr>
        <xdr:cNvPr id="119" name="直線コネクタ 118"/>
        <xdr:cNvCxnSpPr/>
      </xdr:nvCxnSpPr>
      <xdr:spPr>
        <a:xfrm>
          <a:off x="4546600" y="8541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137982</xdr:rowOff>
    </xdr:from>
    <xdr:to>
      <xdr:col>6</xdr:col>
      <xdr:colOff>511175</xdr:colOff>
      <xdr:row>56</xdr:row>
      <xdr:rowOff>139262</xdr:rowOff>
    </xdr:to>
    <xdr:cxnSp macro="">
      <xdr:nvCxnSpPr>
        <xdr:cNvPr id="120" name="直線コネクタ 119"/>
        <xdr:cNvCxnSpPr/>
      </xdr:nvCxnSpPr>
      <xdr:spPr>
        <a:xfrm flipV="1">
          <a:off x="3797300" y="9739182"/>
          <a:ext cx="838200" cy="1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25392</xdr:rowOff>
    </xdr:from>
    <xdr:ext cx="599010" cy="259045"/>
    <xdr:sp macro="" textlink="">
      <xdr:nvSpPr>
        <xdr:cNvPr id="121" name="総務費平均値テキスト"/>
        <xdr:cNvSpPr txBox="1"/>
      </xdr:nvSpPr>
      <xdr:spPr>
        <a:xfrm>
          <a:off x="4686300" y="945514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171,452</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2515</xdr:rowOff>
    </xdr:from>
    <xdr:to>
      <xdr:col>6</xdr:col>
      <xdr:colOff>561975</xdr:colOff>
      <xdr:row>56</xdr:row>
      <xdr:rowOff>104115</xdr:rowOff>
    </xdr:to>
    <xdr:sp macro="" textlink="">
      <xdr:nvSpPr>
        <xdr:cNvPr id="122" name="フローチャート : 判断 121"/>
        <xdr:cNvSpPr/>
      </xdr:nvSpPr>
      <xdr:spPr>
        <a:xfrm>
          <a:off x="4584700" y="9603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120540</xdr:rowOff>
    </xdr:from>
    <xdr:to>
      <xdr:col>5</xdr:col>
      <xdr:colOff>358775</xdr:colOff>
      <xdr:row>56</xdr:row>
      <xdr:rowOff>139262</xdr:rowOff>
    </xdr:to>
    <xdr:cxnSp macro="">
      <xdr:nvCxnSpPr>
        <xdr:cNvPr id="123" name="直線コネクタ 122"/>
        <xdr:cNvCxnSpPr/>
      </xdr:nvCxnSpPr>
      <xdr:spPr>
        <a:xfrm>
          <a:off x="2908300" y="9721740"/>
          <a:ext cx="889000" cy="18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18269</xdr:rowOff>
    </xdr:from>
    <xdr:to>
      <xdr:col>5</xdr:col>
      <xdr:colOff>409575</xdr:colOff>
      <xdr:row>56</xdr:row>
      <xdr:rowOff>119869</xdr:rowOff>
    </xdr:to>
    <xdr:sp macro="" textlink="">
      <xdr:nvSpPr>
        <xdr:cNvPr id="124" name="フローチャート : 判断 123"/>
        <xdr:cNvSpPr/>
      </xdr:nvSpPr>
      <xdr:spPr>
        <a:xfrm>
          <a:off x="3746500" y="9619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136396</xdr:rowOff>
    </xdr:from>
    <xdr:ext cx="599010" cy="259045"/>
    <xdr:sp macro="" textlink="">
      <xdr:nvSpPr>
        <xdr:cNvPr id="125" name="テキスト ボックス 124"/>
        <xdr:cNvSpPr txBox="1"/>
      </xdr:nvSpPr>
      <xdr:spPr>
        <a:xfrm>
          <a:off x="3497794" y="9394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166,628</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120540</xdr:rowOff>
    </xdr:from>
    <xdr:to>
      <xdr:col>4</xdr:col>
      <xdr:colOff>155575</xdr:colOff>
      <xdr:row>57</xdr:row>
      <xdr:rowOff>18098</xdr:rowOff>
    </xdr:to>
    <xdr:cxnSp macro="">
      <xdr:nvCxnSpPr>
        <xdr:cNvPr id="126" name="直線コネクタ 125"/>
        <xdr:cNvCxnSpPr/>
      </xdr:nvCxnSpPr>
      <xdr:spPr>
        <a:xfrm flipV="1">
          <a:off x="2019300" y="9721740"/>
          <a:ext cx="889000" cy="69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62536</xdr:rowOff>
    </xdr:from>
    <xdr:to>
      <xdr:col>4</xdr:col>
      <xdr:colOff>206375</xdr:colOff>
      <xdr:row>56</xdr:row>
      <xdr:rowOff>164136</xdr:rowOff>
    </xdr:to>
    <xdr:sp macro="" textlink="">
      <xdr:nvSpPr>
        <xdr:cNvPr id="127" name="フローチャート : 判断 126"/>
        <xdr:cNvSpPr/>
      </xdr:nvSpPr>
      <xdr:spPr>
        <a:xfrm>
          <a:off x="2857500" y="96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9213</xdr:rowOff>
    </xdr:from>
    <xdr:ext cx="599010" cy="259045"/>
    <xdr:sp macro="" textlink="">
      <xdr:nvSpPr>
        <xdr:cNvPr id="128" name="テキスト ボックス 127"/>
        <xdr:cNvSpPr txBox="1"/>
      </xdr:nvSpPr>
      <xdr:spPr>
        <a:xfrm>
          <a:off x="2608794" y="9438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153,073</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120537</xdr:rowOff>
    </xdr:from>
    <xdr:to>
      <xdr:col>2</xdr:col>
      <xdr:colOff>638175</xdr:colOff>
      <xdr:row>57</xdr:row>
      <xdr:rowOff>18098</xdr:rowOff>
    </xdr:to>
    <xdr:cxnSp macro="">
      <xdr:nvCxnSpPr>
        <xdr:cNvPr id="129" name="直線コネクタ 128"/>
        <xdr:cNvCxnSpPr/>
      </xdr:nvCxnSpPr>
      <xdr:spPr>
        <a:xfrm>
          <a:off x="1130300" y="9550287"/>
          <a:ext cx="889000" cy="240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23899</xdr:rowOff>
    </xdr:from>
    <xdr:to>
      <xdr:col>3</xdr:col>
      <xdr:colOff>3175</xdr:colOff>
      <xdr:row>56</xdr:row>
      <xdr:rowOff>125499</xdr:rowOff>
    </xdr:to>
    <xdr:sp macro="" textlink="">
      <xdr:nvSpPr>
        <xdr:cNvPr id="130" name="フローチャート : 判断 129"/>
        <xdr:cNvSpPr/>
      </xdr:nvSpPr>
      <xdr:spPr>
        <a:xfrm>
          <a:off x="1968500" y="9625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54</xdr:row>
      <xdr:rowOff>142026</xdr:rowOff>
    </xdr:from>
    <xdr:ext cx="599010" cy="259045"/>
    <xdr:sp macro="" textlink="">
      <xdr:nvSpPr>
        <xdr:cNvPr id="131" name="テキスト ボックス 130"/>
        <xdr:cNvSpPr txBox="1"/>
      </xdr:nvSpPr>
      <xdr:spPr>
        <a:xfrm>
          <a:off x="1719794" y="9400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164,904</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77846</xdr:rowOff>
    </xdr:from>
    <xdr:to>
      <xdr:col>1</xdr:col>
      <xdr:colOff>485775</xdr:colOff>
      <xdr:row>57</xdr:row>
      <xdr:rowOff>7996</xdr:rowOff>
    </xdr:to>
    <xdr:sp macro="" textlink="">
      <xdr:nvSpPr>
        <xdr:cNvPr id="132" name="フローチャート : 判断 131"/>
        <xdr:cNvSpPr/>
      </xdr:nvSpPr>
      <xdr:spPr>
        <a:xfrm>
          <a:off x="1079500" y="967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170573</xdr:rowOff>
    </xdr:from>
    <xdr:ext cx="599010" cy="259045"/>
    <xdr:sp macro="" textlink="">
      <xdr:nvSpPr>
        <xdr:cNvPr id="133" name="テキスト ボックス 132"/>
        <xdr:cNvSpPr txBox="1"/>
      </xdr:nvSpPr>
      <xdr:spPr>
        <a:xfrm>
          <a:off x="830794" y="9771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148,385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87182</xdr:rowOff>
    </xdr:from>
    <xdr:to>
      <xdr:col>6</xdr:col>
      <xdr:colOff>561975</xdr:colOff>
      <xdr:row>57</xdr:row>
      <xdr:rowOff>17332</xdr:rowOff>
    </xdr:to>
    <xdr:sp macro="" textlink="">
      <xdr:nvSpPr>
        <xdr:cNvPr id="139" name="円/楕円 138"/>
        <xdr:cNvSpPr/>
      </xdr:nvSpPr>
      <xdr:spPr>
        <a:xfrm>
          <a:off x="4584700" y="9688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65609</xdr:rowOff>
    </xdr:from>
    <xdr:ext cx="599010" cy="259045"/>
    <xdr:sp macro="" textlink="">
      <xdr:nvSpPr>
        <xdr:cNvPr id="140" name="総務費該当値テキスト"/>
        <xdr:cNvSpPr txBox="1"/>
      </xdr:nvSpPr>
      <xdr:spPr>
        <a:xfrm>
          <a:off x="4686300" y="9666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145,526</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88462</xdr:rowOff>
    </xdr:from>
    <xdr:to>
      <xdr:col>5</xdr:col>
      <xdr:colOff>409575</xdr:colOff>
      <xdr:row>57</xdr:row>
      <xdr:rowOff>18612</xdr:rowOff>
    </xdr:to>
    <xdr:sp macro="" textlink="">
      <xdr:nvSpPr>
        <xdr:cNvPr id="141" name="円/楕円 140"/>
        <xdr:cNvSpPr/>
      </xdr:nvSpPr>
      <xdr:spPr>
        <a:xfrm>
          <a:off x="3746500" y="9689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9739</xdr:rowOff>
    </xdr:from>
    <xdr:ext cx="599010" cy="259045"/>
    <xdr:sp macro="" textlink="">
      <xdr:nvSpPr>
        <xdr:cNvPr id="142" name="テキスト ボックス 141"/>
        <xdr:cNvSpPr txBox="1"/>
      </xdr:nvSpPr>
      <xdr:spPr>
        <a:xfrm>
          <a:off x="3497794" y="9782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145,134</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69740</xdr:rowOff>
    </xdr:from>
    <xdr:to>
      <xdr:col>4</xdr:col>
      <xdr:colOff>206375</xdr:colOff>
      <xdr:row>56</xdr:row>
      <xdr:rowOff>171340</xdr:rowOff>
    </xdr:to>
    <xdr:sp macro="" textlink="">
      <xdr:nvSpPr>
        <xdr:cNvPr id="143" name="円/楕円 142"/>
        <xdr:cNvSpPr/>
      </xdr:nvSpPr>
      <xdr:spPr>
        <a:xfrm>
          <a:off x="2857500" y="967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162467</xdr:rowOff>
    </xdr:from>
    <xdr:ext cx="599010" cy="259045"/>
    <xdr:sp macro="" textlink="">
      <xdr:nvSpPr>
        <xdr:cNvPr id="144" name="テキスト ボックス 143"/>
        <xdr:cNvSpPr txBox="1"/>
      </xdr:nvSpPr>
      <xdr:spPr>
        <a:xfrm>
          <a:off x="2608794" y="97636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150,867</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138748</xdr:rowOff>
    </xdr:from>
    <xdr:to>
      <xdr:col>3</xdr:col>
      <xdr:colOff>3175</xdr:colOff>
      <xdr:row>57</xdr:row>
      <xdr:rowOff>68898</xdr:rowOff>
    </xdr:to>
    <xdr:sp macro="" textlink="">
      <xdr:nvSpPr>
        <xdr:cNvPr id="145" name="円/楕円 144"/>
        <xdr:cNvSpPr/>
      </xdr:nvSpPr>
      <xdr:spPr>
        <a:xfrm>
          <a:off x="1968500" y="973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60025</xdr:rowOff>
    </xdr:from>
    <xdr:ext cx="599010" cy="259045"/>
    <xdr:sp macro="" textlink="">
      <xdr:nvSpPr>
        <xdr:cNvPr id="146" name="テキスト ボックス 145"/>
        <xdr:cNvSpPr txBox="1"/>
      </xdr:nvSpPr>
      <xdr:spPr>
        <a:xfrm>
          <a:off x="1719794" y="9832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129,736</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69737</xdr:rowOff>
    </xdr:from>
    <xdr:to>
      <xdr:col>1</xdr:col>
      <xdr:colOff>485775</xdr:colOff>
      <xdr:row>55</xdr:row>
      <xdr:rowOff>171337</xdr:rowOff>
    </xdr:to>
    <xdr:sp macro="" textlink="">
      <xdr:nvSpPr>
        <xdr:cNvPr id="147" name="円/楕円 146"/>
        <xdr:cNvSpPr/>
      </xdr:nvSpPr>
      <xdr:spPr>
        <a:xfrm>
          <a:off x="1079500" y="9499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54</xdr:row>
      <xdr:rowOff>16414</xdr:rowOff>
    </xdr:from>
    <xdr:ext cx="599010" cy="259045"/>
    <xdr:sp macro="" textlink="">
      <xdr:nvSpPr>
        <xdr:cNvPr id="148" name="テキスト ボックス 147"/>
        <xdr:cNvSpPr txBox="1"/>
      </xdr:nvSpPr>
      <xdr:spPr>
        <a:xfrm>
          <a:off x="830794" y="9274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203,368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80/96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196,426</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5759</xdr:rowOff>
    </xdr:from>
    <xdr:to>
      <xdr:col>6</xdr:col>
      <xdr:colOff>510540</xdr:colOff>
      <xdr:row>78</xdr:row>
      <xdr:rowOff>77192</xdr:rowOff>
    </xdr:to>
    <xdr:cxnSp macro="">
      <xdr:nvCxnSpPr>
        <xdr:cNvPr id="171" name="直線コネクタ 170"/>
        <xdr:cNvCxnSpPr/>
      </xdr:nvCxnSpPr>
      <xdr:spPr>
        <a:xfrm flipV="1">
          <a:off x="4633595" y="12178709"/>
          <a:ext cx="1270" cy="12715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81019</xdr:rowOff>
    </xdr:from>
    <xdr:ext cx="599010" cy="259045"/>
    <xdr:sp macro="" textlink="">
      <xdr:nvSpPr>
        <xdr:cNvPr id="172" name="民生費最小値テキスト"/>
        <xdr:cNvSpPr txBox="1"/>
      </xdr:nvSpPr>
      <xdr:spPr>
        <a:xfrm>
          <a:off x="4686300" y="13454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113,672</a:t>
          </a:r>
          <a:endParaRPr kumimoji="1" lang="ja-JP" altLang="en-US" sz="1000" b="1">
            <a:latin typeface="ＭＳ Ｐゴシック"/>
          </a:endParaRPr>
        </a:p>
      </xdr:txBody>
    </xdr:sp>
    <xdr:clientData/>
  </xdr:oneCellAnchor>
  <xdr:twoCellAnchor>
    <xdr:from>
      <xdr:col>6</xdr:col>
      <xdr:colOff>422275</xdr:colOff>
      <xdr:row>78</xdr:row>
      <xdr:rowOff>77192</xdr:rowOff>
    </xdr:from>
    <xdr:to>
      <xdr:col>6</xdr:col>
      <xdr:colOff>600075</xdr:colOff>
      <xdr:row>78</xdr:row>
      <xdr:rowOff>77192</xdr:rowOff>
    </xdr:to>
    <xdr:cxnSp macro="">
      <xdr:nvCxnSpPr>
        <xdr:cNvPr id="173" name="直線コネクタ 172"/>
        <xdr:cNvCxnSpPr/>
      </xdr:nvCxnSpPr>
      <xdr:spPr>
        <a:xfrm>
          <a:off x="4546600" y="134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123886</xdr:rowOff>
    </xdr:from>
    <xdr:ext cx="599010" cy="259045"/>
    <xdr:sp macro="" textlink="">
      <xdr:nvSpPr>
        <xdr:cNvPr id="174" name="民生費最大値テキスト"/>
        <xdr:cNvSpPr txBox="1"/>
      </xdr:nvSpPr>
      <xdr:spPr>
        <a:xfrm>
          <a:off x="4686300" y="11953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391,796</a:t>
          </a:r>
          <a:endParaRPr kumimoji="1" lang="ja-JP" altLang="en-US" sz="1000" b="1">
            <a:latin typeface="ＭＳ Ｐゴシック"/>
          </a:endParaRPr>
        </a:p>
      </xdr:txBody>
    </xdr:sp>
    <xdr:clientData/>
  </xdr:oneCellAnchor>
  <xdr:twoCellAnchor>
    <xdr:from>
      <xdr:col>6</xdr:col>
      <xdr:colOff>422275</xdr:colOff>
      <xdr:row>71</xdr:row>
      <xdr:rowOff>5759</xdr:rowOff>
    </xdr:from>
    <xdr:to>
      <xdr:col>6</xdr:col>
      <xdr:colOff>600075</xdr:colOff>
      <xdr:row>71</xdr:row>
      <xdr:rowOff>5759</xdr:rowOff>
    </xdr:to>
    <xdr:cxnSp macro="">
      <xdr:nvCxnSpPr>
        <xdr:cNvPr id="175" name="直線コネクタ 174"/>
        <xdr:cNvCxnSpPr/>
      </xdr:nvCxnSpPr>
      <xdr:spPr>
        <a:xfrm>
          <a:off x="4546600" y="121787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67681</xdr:rowOff>
    </xdr:from>
    <xdr:to>
      <xdr:col>6</xdr:col>
      <xdr:colOff>511175</xdr:colOff>
      <xdr:row>77</xdr:row>
      <xdr:rowOff>108076</xdr:rowOff>
    </xdr:to>
    <xdr:cxnSp macro="">
      <xdr:nvCxnSpPr>
        <xdr:cNvPr id="176" name="直線コネクタ 175"/>
        <xdr:cNvCxnSpPr/>
      </xdr:nvCxnSpPr>
      <xdr:spPr>
        <a:xfrm flipV="1">
          <a:off x="3797300" y="13269331"/>
          <a:ext cx="838200" cy="40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74520</xdr:rowOff>
    </xdr:from>
    <xdr:ext cx="599010" cy="259045"/>
    <xdr:sp macro="" textlink="">
      <xdr:nvSpPr>
        <xdr:cNvPr id="177" name="民生費平均値テキスト"/>
        <xdr:cNvSpPr txBox="1"/>
      </xdr:nvSpPr>
      <xdr:spPr>
        <a:xfrm>
          <a:off x="4686300" y="129332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183,149</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51643</xdr:rowOff>
    </xdr:from>
    <xdr:to>
      <xdr:col>6</xdr:col>
      <xdr:colOff>561975</xdr:colOff>
      <xdr:row>76</xdr:row>
      <xdr:rowOff>153243</xdr:rowOff>
    </xdr:to>
    <xdr:sp macro="" textlink="">
      <xdr:nvSpPr>
        <xdr:cNvPr id="178" name="フローチャート : 判断 177"/>
        <xdr:cNvSpPr/>
      </xdr:nvSpPr>
      <xdr:spPr>
        <a:xfrm>
          <a:off x="4584700" y="1308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4510</xdr:rowOff>
    </xdr:from>
    <xdr:to>
      <xdr:col>5</xdr:col>
      <xdr:colOff>358775</xdr:colOff>
      <xdr:row>77</xdr:row>
      <xdr:rowOff>108076</xdr:rowOff>
    </xdr:to>
    <xdr:cxnSp macro="">
      <xdr:nvCxnSpPr>
        <xdr:cNvPr id="179" name="直線コネクタ 178"/>
        <xdr:cNvCxnSpPr/>
      </xdr:nvCxnSpPr>
      <xdr:spPr>
        <a:xfrm>
          <a:off x="2908300" y="13206160"/>
          <a:ext cx="889000" cy="10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100966</xdr:rowOff>
    </xdr:from>
    <xdr:to>
      <xdr:col>5</xdr:col>
      <xdr:colOff>409575</xdr:colOff>
      <xdr:row>77</xdr:row>
      <xdr:rowOff>31116</xdr:rowOff>
    </xdr:to>
    <xdr:sp macro="" textlink="">
      <xdr:nvSpPr>
        <xdr:cNvPr id="180" name="フローチャート : 判断 179"/>
        <xdr:cNvSpPr/>
      </xdr:nvSpPr>
      <xdr:spPr>
        <a:xfrm>
          <a:off x="3746500" y="1313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47642</xdr:rowOff>
    </xdr:from>
    <xdr:ext cx="599010" cy="259045"/>
    <xdr:sp macro="" textlink="">
      <xdr:nvSpPr>
        <xdr:cNvPr id="181" name="テキスト ボックス 180"/>
        <xdr:cNvSpPr txBox="1"/>
      </xdr:nvSpPr>
      <xdr:spPr>
        <a:xfrm>
          <a:off x="3497794" y="12906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172,361</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94935</xdr:rowOff>
    </xdr:from>
    <xdr:to>
      <xdr:col>4</xdr:col>
      <xdr:colOff>155575</xdr:colOff>
      <xdr:row>77</xdr:row>
      <xdr:rowOff>4510</xdr:rowOff>
    </xdr:to>
    <xdr:cxnSp macro="">
      <xdr:nvCxnSpPr>
        <xdr:cNvPr id="182" name="直線コネクタ 181"/>
        <xdr:cNvCxnSpPr/>
      </xdr:nvCxnSpPr>
      <xdr:spPr>
        <a:xfrm>
          <a:off x="2019300" y="13125135"/>
          <a:ext cx="889000" cy="8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98808</xdr:rowOff>
    </xdr:from>
    <xdr:to>
      <xdr:col>4</xdr:col>
      <xdr:colOff>206375</xdr:colOff>
      <xdr:row>77</xdr:row>
      <xdr:rowOff>28958</xdr:rowOff>
    </xdr:to>
    <xdr:sp macro="" textlink="">
      <xdr:nvSpPr>
        <xdr:cNvPr id="183" name="フローチャート : 判断 182"/>
        <xdr:cNvSpPr/>
      </xdr:nvSpPr>
      <xdr:spPr>
        <a:xfrm>
          <a:off x="2857500" y="1312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45484</xdr:rowOff>
    </xdr:from>
    <xdr:ext cx="599010" cy="259045"/>
    <xdr:sp macro="" textlink="">
      <xdr:nvSpPr>
        <xdr:cNvPr id="184" name="テキスト ボックス 183"/>
        <xdr:cNvSpPr txBox="1"/>
      </xdr:nvSpPr>
      <xdr:spPr>
        <a:xfrm>
          <a:off x="2608794" y="12904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172,833</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94935</xdr:rowOff>
    </xdr:from>
    <xdr:to>
      <xdr:col>2</xdr:col>
      <xdr:colOff>638175</xdr:colOff>
      <xdr:row>77</xdr:row>
      <xdr:rowOff>145771</xdr:rowOff>
    </xdr:to>
    <xdr:cxnSp macro="">
      <xdr:nvCxnSpPr>
        <xdr:cNvPr id="185" name="直線コネクタ 184"/>
        <xdr:cNvCxnSpPr/>
      </xdr:nvCxnSpPr>
      <xdr:spPr>
        <a:xfrm flipV="1">
          <a:off x="1130300" y="13125135"/>
          <a:ext cx="889000" cy="22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156263</xdr:rowOff>
    </xdr:from>
    <xdr:to>
      <xdr:col>3</xdr:col>
      <xdr:colOff>3175</xdr:colOff>
      <xdr:row>77</xdr:row>
      <xdr:rowOff>86413</xdr:rowOff>
    </xdr:to>
    <xdr:sp macro="" textlink="">
      <xdr:nvSpPr>
        <xdr:cNvPr id="186" name="フローチャート : 判断 185"/>
        <xdr:cNvSpPr/>
      </xdr:nvSpPr>
      <xdr:spPr>
        <a:xfrm>
          <a:off x="1968500" y="1318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77540</xdr:rowOff>
    </xdr:from>
    <xdr:ext cx="599010" cy="259045"/>
    <xdr:sp macro="" textlink="">
      <xdr:nvSpPr>
        <xdr:cNvPr id="187" name="テキスト ボックス 186"/>
        <xdr:cNvSpPr txBox="1"/>
      </xdr:nvSpPr>
      <xdr:spPr>
        <a:xfrm>
          <a:off x="1719794" y="13279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160,266</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171031</xdr:rowOff>
    </xdr:from>
    <xdr:to>
      <xdr:col>1</xdr:col>
      <xdr:colOff>485775</xdr:colOff>
      <xdr:row>77</xdr:row>
      <xdr:rowOff>101181</xdr:rowOff>
    </xdr:to>
    <xdr:sp macro="" textlink="">
      <xdr:nvSpPr>
        <xdr:cNvPr id="188" name="フローチャート : 判断 187"/>
        <xdr:cNvSpPr/>
      </xdr:nvSpPr>
      <xdr:spPr>
        <a:xfrm>
          <a:off x="1079500" y="13201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117708</xdr:rowOff>
    </xdr:from>
    <xdr:ext cx="599010" cy="259045"/>
    <xdr:sp macro="" textlink="">
      <xdr:nvSpPr>
        <xdr:cNvPr id="189" name="テキスト ボックス 188"/>
        <xdr:cNvSpPr txBox="1"/>
      </xdr:nvSpPr>
      <xdr:spPr>
        <a:xfrm>
          <a:off x="830794" y="12976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157,036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16881</xdr:rowOff>
    </xdr:from>
    <xdr:to>
      <xdr:col>6</xdr:col>
      <xdr:colOff>561975</xdr:colOff>
      <xdr:row>77</xdr:row>
      <xdr:rowOff>118481</xdr:rowOff>
    </xdr:to>
    <xdr:sp macro="" textlink="">
      <xdr:nvSpPr>
        <xdr:cNvPr id="195" name="円/楕円 194"/>
        <xdr:cNvSpPr/>
      </xdr:nvSpPr>
      <xdr:spPr>
        <a:xfrm>
          <a:off x="4584700" y="13218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166758</xdr:rowOff>
    </xdr:from>
    <xdr:ext cx="599010" cy="259045"/>
    <xdr:sp macro="" textlink="">
      <xdr:nvSpPr>
        <xdr:cNvPr id="196" name="民生費該当値テキスト"/>
        <xdr:cNvSpPr txBox="1"/>
      </xdr:nvSpPr>
      <xdr:spPr>
        <a:xfrm>
          <a:off x="4686300" y="13196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153,252</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57276</xdr:rowOff>
    </xdr:from>
    <xdr:to>
      <xdr:col>5</xdr:col>
      <xdr:colOff>409575</xdr:colOff>
      <xdr:row>77</xdr:row>
      <xdr:rowOff>158876</xdr:rowOff>
    </xdr:to>
    <xdr:sp macro="" textlink="">
      <xdr:nvSpPr>
        <xdr:cNvPr id="197" name="円/楕円 196"/>
        <xdr:cNvSpPr/>
      </xdr:nvSpPr>
      <xdr:spPr>
        <a:xfrm>
          <a:off x="3746500" y="13258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150003</xdr:rowOff>
    </xdr:from>
    <xdr:ext cx="599010" cy="259045"/>
    <xdr:sp macro="" textlink="">
      <xdr:nvSpPr>
        <xdr:cNvPr id="198" name="テキスト ボックス 197"/>
        <xdr:cNvSpPr txBox="1"/>
      </xdr:nvSpPr>
      <xdr:spPr>
        <a:xfrm>
          <a:off x="3497794" y="13351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144,417</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125160</xdr:rowOff>
    </xdr:from>
    <xdr:to>
      <xdr:col>4</xdr:col>
      <xdr:colOff>206375</xdr:colOff>
      <xdr:row>77</xdr:row>
      <xdr:rowOff>55310</xdr:rowOff>
    </xdr:to>
    <xdr:sp macro="" textlink="">
      <xdr:nvSpPr>
        <xdr:cNvPr id="199" name="円/楕円 198"/>
        <xdr:cNvSpPr/>
      </xdr:nvSpPr>
      <xdr:spPr>
        <a:xfrm>
          <a:off x="2857500" y="13155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46437</xdr:rowOff>
    </xdr:from>
    <xdr:ext cx="599010" cy="259045"/>
    <xdr:sp macro="" textlink="">
      <xdr:nvSpPr>
        <xdr:cNvPr id="200" name="テキスト ボックス 199"/>
        <xdr:cNvSpPr txBox="1"/>
      </xdr:nvSpPr>
      <xdr:spPr>
        <a:xfrm>
          <a:off x="2608794" y="13248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167,069</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44135</xdr:rowOff>
    </xdr:from>
    <xdr:to>
      <xdr:col>3</xdr:col>
      <xdr:colOff>3175</xdr:colOff>
      <xdr:row>76</xdr:row>
      <xdr:rowOff>145735</xdr:rowOff>
    </xdr:to>
    <xdr:sp macro="" textlink="">
      <xdr:nvSpPr>
        <xdr:cNvPr id="201" name="円/楕円 200"/>
        <xdr:cNvSpPr/>
      </xdr:nvSpPr>
      <xdr:spPr>
        <a:xfrm>
          <a:off x="1968500" y="13074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162262</xdr:rowOff>
    </xdr:from>
    <xdr:ext cx="599010" cy="259045"/>
    <xdr:sp macro="" textlink="">
      <xdr:nvSpPr>
        <xdr:cNvPr id="202" name="テキスト ボックス 201"/>
        <xdr:cNvSpPr txBox="1"/>
      </xdr:nvSpPr>
      <xdr:spPr>
        <a:xfrm>
          <a:off x="1719794" y="12849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184,791</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94971</xdr:rowOff>
    </xdr:from>
    <xdr:to>
      <xdr:col>1</xdr:col>
      <xdr:colOff>485775</xdr:colOff>
      <xdr:row>78</xdr:row>
      <xdr:rowOff>25121</xdr:rowOff>
    </xdr:to>
    <xdr:sp macro="" textlink="">
      <xdr:nvSpPr>
        <xdr:cNvPr id="203" name="円/楕円 202"/>
        <xdr:cNvSpPr/>
      </xdr:nvSpPr>
      <xdr:spPr>
        <a:xfrm>
          <a:off x="1079500" y="1329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16248</xdr:rowOff>
    </xdr:from>
    <xdr:ext cx="599010" cy="259045"/>
    <xdr:sp macro="" textlink="">
      <xdr:nvSpPr>
        <xdr:cNvPr id="204" name="テキスト ボックス 203"/>
        <xdr:cNvSpPr txBox="1"/>
      </xdr:nvSpPr>
      <xdr:spPr>
        <a:xfrm>
          <a:off x="830794" y="1338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136,172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45,957</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6" name="テキスト ボックス 215"/>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8" name="テキスト ボックス 217"/>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7"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79319</xdr:rowOff>
    </xdr:from>
    <xdr:to>
      <xdr:col>6</xdr:col>
      <xdr:colOff>510540</xdr:colOff>
      <xdr:row>98</xdr:row>
      <xdr:rowOff>49006</xdr:rowOff>
    </xdr:to>
    <xdr:cxnSp macro="">
      <xdr:nvCxnSpPr>
        <xdr:cNvPr id="228" name="直線コネクタ 227"/>
        <xdr:cNvCxnSpPr/>
      </xdr:nvCxnSpPr>
      <xdr:spPr>
        <a:xfrm flipV="1">
          <a:off x="4633595" y="15509819"/>
          <a:ext cx="1270" cy="13412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52833</xdr:rowOff>
    </xdr:from>
    <xdr:ext cx="534377" cy="259045"/>
    <xdr:sp macro="" textlink="">
      <xdr:nvSpPr>
        <xdr:cNvPr id="229" name="衛生費最小値テキスト"/>
        <xdr:cNvSpPr txBox="1"/>
      </xdr:nvSpPr>
      <xdr:spPr>
        <a:xfrm>
          <a:off x="4686300" y="16854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21,902</a:t>
          </a:r>
          <a:endParaRPr kumimoji="1" lang="ja-JP" altLang="en-US" sz="1000" b="1">
            <a:latin typeface="ＭＳ Ｐゴシック"/>
          </a:endParaRPr>
        </a:p>
      </xdr:txBody>
    </xdr:sp>
    <xdr:clientData/>
  </xdr:oneCellAnchor>
  <xdr:twoCellAnchor>
    <xdr:from>
      <xdr:col>6</xdr:col>
      <xdr:colOff>422275</xdr:colOff>
      <xdr:row>98</xdr:row>
      <xdr:rowOff>49006</xdr:rowOff>
    </xdr:from>
    <xdr:to>
      <xdr:col>6</xdr:col>
      <xdr:colOff>600075</xdr:colOff>
      <xdr:row>98</xdr:row>
      <xdr:rowOff>49006</xdr:rowOff>
    </xdr:to>
    <xdr:cxnSp macro="">
      <xdr:nvCxnSpPr>
        <xdr:cNvPr id="230" name="直線コネクタ 229"/>
        <xdr:cNvCxnSpPr/>
      </xdr:nvCxnSpPr>
      <xdr:spPr>
        <a:xfrm>
          <a:off x="4546600" y="16851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25996</xdr:rowOff>
    </xdr:from>
    <xdr:ext cx="599010" cy="259045"/>
    <xdr:sp macro="" textlink="">
      <xdr:nvSpPr>
        <xdr:cNvPr id="231" name="衛生費最大値テキスト"/>
        <xdr:cNvSpPr txBox="1"/>
      </xdr:nvSpPr>
      <xdr:spPr>
        <a:xfrm>
          <a:off x="4686300" y="15285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197,924</a:t>
          </a:r>
          <a:endParaRPr kumimoji="1" lang="ja-JP" altLang="en-US" sz="1000" b="1">
            <a:latin typeface="ＭＳ Ｐゴシック"/>
          </a:endParaRPr>
        </a:p>
      </xdr:txBody>
    </xdr:sp>
    <xdr:clientData/>
  </xdr:oneCellAnchor>
  <xdr:twoCellAnchor>
    <xdr:from>
      <xdr:col>6</xdr:col>
      <xdr:colOff>422275</xdr:colOff>
      <xdr:row>90</xdr:row>
      <xdr:rowOff>79319</xdr:rowOff>
    </xdr:from>
    <xdr:to>
      <xdr:col>6</xdr:col>
      <xdr:colOff>600075</xdr:colOff>
      <xdr:row>90</xdr:row>
      <xdr:rowOff>79319</xdr:rowOff>
    </xdr:to>
    <xdr:cxnSp macro="">
      <xdr:nvCxnSpPr>
        <xdr:cNvPr id="232" name="直線コネクタ 231"/>
        <xdr:cNvCxnSpPr/>
      </xdr:nvCxnSpPr>
      <xdr:spPr>
        <a:xfrm>
          <a:off x="4546600" y="15509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92</xdr:row>
      <xdr:rowOff>41959</xdr:rowOff>
    </xdr:from>
    <xdr:to>
      <xdr:col>6</xdr:col>
      <xdr:colOff>511175</xdr:colOff>
      <xdr:row>92</xdr:row>
      <xdr:rowOff>71096</xdr:rowOff>
    </xdr:to>
    <xdr:cxnSp macro="">
      <xdr:nvCxnSpPr>
        <xdr:cNvPr id="233" name="直線コネクタ 232"/>
        <xdr:cNvCxnSpPr/>
      </xdr:nvCxnSpPr>
      <xdr:spPr>
        <a:xfrm flipV="1">
          <a:off x="3797300" y="15815359"/>
          <a:ext cx="838200" cy="29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37106</xdr:rowOff>
    </xdr:from>
    <xdr:ext cx="534377" cy="259045"/>
    <xdr:sp macro="" textlink="">
      <xdr:nvSpPr>
        <xdr:cNvPr id="234" name="衛生費平均値テキスト"/>
        <xdr:cNvSpPr txBox="1"/>
      </xdr:nvSpPr>
      <xdr:spPr>
        <a:xfrm>
          <a:off x="4686300" y="163248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81,466</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58679</xdr:rowOff>
    </xdr:from>
    <xdr:to>
      <xdr:col>6</xdr:col>
      <xdr:colOff>561975</xdr:colOff>
      <xdr:row>95</xdr:row>
      <xdr:rowOff>160279</xdr:rowOff>
    </xdr:to>
    <xdr:sp macro="" textlink="">
      <xdr:nvSpPr>
        <xdr:cNvPr id="235" name="フローチャート : 判断 234"/>
        <xdr:cNvSpPr/>
      </xdr:nvSpPr>
      <xdr:spPr>
        <a:xfrm>
          <a:off x="4584700" y="16346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91</xdr:row>
      <xdr:rowOff>170591</xdr:rowOff>
    </xdr:from>
    <xdr:to>
      <xdr:col>5</xdr:col>
      <xdr:colOff>358775</xdr:colOff>
      <xdr:row>92</xdr:row>
      <xdr:rowOff>71096</xdr:rowOff>
    </xdr:to>
    <xdr:cxnSp macro="">
      <xdr:nvCxnSpPr>
        <xdr:cNvPr id="236" name="直線コネクタ 235"/>
        <xdr:cNvCxnSpPr/>
      </xdr:nvCxnSpPr>
      <xdr:spPr>
        <a:xfrm>
          <a:off x="2908300" y="15772541"/>
          <a:ext cx="889000" cy="71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82919</xdr:rowOff>
    </xdr:from>
    <xdr:to>
      <xdr:col>5</xdr:col>
      <xdr:colOff>409575</xdr:colOff>
      <xdr:row>96</xdr:row>
      <xdr:rowOff>13069</xdr:rowOff>
    </xdr:to>
    <xdr:sp macro="" textlink="">
      <xdr:nvSpPr>
        <xdr:cNvPr id="237" name="フローチャート : 判断 236"/>
        <xdr:cNvSpPr/>
      </xdr:nvSpPr>
      <xdr:spPr>
        <a:xfrm>
          <a:off x="3746500" y="1637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4196</xdr:rowOff>
    </xdr:from>
    <xdr:ext cx="534377" cy="259045"/>
    <xdr:sp macro="" textlink="">
      <xdr:nvSpPr>
        <xdr:cNvPr id="238" name="テキスト ボックス 237"/>
        <xdr:cNvSpPr txBox="1"/>
      </xdr:nvSpPr>
      <xdr:spPr>
        <a:xfrm>
          <a:off x="3530111" y="16463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78,285</a:t>
          </a:r>
          <a:endParaRPr kumimoji="1" lang="ja-JP" altLang="en-US" sz="1000" b="1">
            <a:solidFill>
              <a:srgbClr val="000080"/>
            </a:solidFill>
            <a:latin typeface="ＭＳ Ｐゴシック"/>
          </a:endParaRPr>
        </a:p>
      </xdr:txBody>
    </xdr:sp>
    <xdr:clientData/>
  </xdr:oneCellAnchor>
  <xdr:twoCellAnchor>
    <xdr:from>
      <xdr:col>2</xdr:col>
      <xdr:colOff>638175</xdr:colOff>
      <xdr:row>91</xdr:row>
      <xdr:rowOff>170591</xdr:rowOff>
    </xdr:from>
    <xdr:to>
      <xdr:col>4</xdr:col>
      <xdr:colOff>155575</xdr:colOff>
      <xdr:row>93</xdr:row>
      <xdr:rowOff>53274</xdr:rowOff>
    </xdr:to>
    <xdr:cxnSp macro="">
      <xdr:nvCxnSpPr>
        <xdr:cNvPr id="239" name="直線コネクタ 238"/>
        <xdr:cNvCxnSpPr/>
      </xdr:nvCxnSpPr>
      <xdr:spPr>
        <a:xfrm flipV="1">
          <a:off x="2019300" y="15772541"/>
          <a:ext cx="889000" cy="225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58519</xdr:rowOff>
    </xdr:from>
    <xdr:to>
      <xdr:col>4</xdr:col>
      <xdr:colOff>206375</xdr:colOff>
      <xdr:row>95</xdr:row>
      <xdr:rowOff>160119</xdr:rowOff>
    </xdr:to>
    <xdr:sp macro="" textlink="">
      <xdr:nvSpPr>
        <xdr:cNvPr id="240" name="フローチャート : 判断 239"/>
        <xdr:cNvSpPr/>
      </xdr:nvSpPr>
      <xdr:spPr>
        <a:xfrm>
          <a:off x="2857500" y="16346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151246</xdr:rowOff>
    </xdr:from>
    <xdr:ext cx="534377" cy="259045"/>
    <xdr:sp macro="" textlink="">
      <xdr:nvSpPr>
        <xdr:cNvPr id="241" name="テキスト ボックス 240"/>
        <xdr:cNvSpPr txBox="1"/>
      </xdr:nvSpPr>
      <xdr:spPr>
        <a:xfrm>
          <a:off x="2641111" y="16438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81,487</a:t>
          </a:r>
          <a:endParaRPr kumimoji="1" lang="ja-JP" altLang="en-US" sz="1000" b="1">
            <a:solidFill>
              <a:srgbClr val="000080"/>
            </a:solidFill>
            <a:latin typeface="ＭＳ Ｐゴシック"/>
          </a:endParaRPr>
        </a:p>
      </xdr:txBody>
    </xdr:sp>
    <xdr:clientData/>
  </xdr:oneCellAnchor>
  <xdr:twoCellAnchor>
    <xdr:from>
      <xdr:col>1</xdr:col>
      <xdr:colOff>434975</xdr:colOff>
      <xdr:row>93</xdr:row>
      <xdr:rowOff>53274</xdr:rowOff>
    </xdr:from>
    <xdr:to>
      <xdr:col>2</xdr:col>
      <xdr:colOff>638175</xdr:colOff>
      <xdr:row>93</xdr:row>
      <xdr:rowOff>149003</xdr:rowOff>
    </xdr:to>
    <xdr:cxnSp macro="">
      <xdr:nvCxnSpPr>
        <xdr:cNvPr id="242" name="直線コネクタ 241"/>
        <xdr:cNvCxnSpPr/>
      </xdr:nvCxnSpPr>
      <xdr:spPr>
        <a:xfrm flipV="1">
          <a:off x="1130300" y="15998124"/>
          <a:ext cx="889000" cy="95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128989</xdr:rowOff>
    </xdr:from>
    <xdr:to>
      <xdr:col>3</xdr:col>
      <xdr:colOff>3175</xdr:colOff>
      <xdr:row>96</xdr:row>
      <xdr:rowOff>59139</xdr:rowOff>
    </xdr:to>
    <xdr:sp macro="" textlink="">
      <xdr:nvSpPr>
        <xdr:cNvPr id="243" name="フローチャート : 判断 242"/>
        <xdr:cNvSpPr/>
      </xdr:nvSpPr>
      <xdr:spPr>
        <a:xfrm>
          <a:off x="1968500" y="1641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50266</xdr:rowOff>
    </xdr:from>
    <xdr:ext cx="534377" cy="259045"/>
    <xdr:sp macro="" textlink="">
      <xdr:nvSpPr>
        <xdr:cNvPr id="244" name="テキスト ボックス 243"/>
        <xdr:cNvSpPr txBox="1"/>
      </xdr:nvSpPr>
      <xdr:spPr>
        <a:xfrm>
          <a:off x="1752111" y="16509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72,239</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153380</xdr:rowOff>
    </xdr:from>
    <xdr:to>
      <xdr:col>1</xdr:col>
      <xdr:colOff>485775</xdr:colOff>
      <xdr:row>96</xdr:row>
      <xdr:rowOff>83530</xdr:rowOff>
    </xdr:to>
    <xdr:sp macro="" textlink="">
      <xdr:nvSpPr>
        <xdr:cNvPr id="245" name="フローチャート : 判断 244"/>
        <xdr:cNvSpPr/>
      </xdr:nvSpPr>
      <xdr:spPr>
        <a:xfrm>
          <a:off x="1079500" y="16441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74657</xdr:rowOff>
    </xdr:from>
    <xdr:ext cx="534377" cy="259045"/>
    <xdr:sp macro="" textlink="">
      <xdr:nvSpPr>
        <xdr:cNvPr id="246" name="テキスト ボックス 245"/>
        <xdr:cNvSpPr txBox="1"/>
      </xdr:nvSpPr>
      <xdr:spPr>
        <a:xfrm>
          <a:off x="863111" y="16533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69,038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91</xdr:row>
      <xdr:rowOff>162609</xdr:rowOff>
    </xdr:from>
    <xdr:to>
      <xdr:col>6</xdr:col>
      <xdr:colOff>561975</xdr:colOff>
      <xdr:row>92</xdr:row>
      <xdr:rowOff>92759</xdr:rowOff>
    </xdr:to>
    <xdr:sp macro="" textlink="">
      <xdr:nvSpPr>
        <xdr:cNvPr id="252" name="円/楕円 251"/>
        <xdr:cNvSpPr/>
      </xdr:nvSpPr>
      <xdr:spPr>
        <a:xfrm>
          <a:off x="4584700" y="15764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91</xdr:row>
      <xdr:rowOff>14036</xdr:rowOff>
    </xdr:from>
    <xdr:ext cx="599010" cy="259045"/>
    <xdr:sp macro="" textlink="">
      <xdr:nvSpPr>
        <xdr:cNvPr id="253" name="衛生費該当値テキスト"/>
        <xdr:cNvSpPr txBox="1"/>
      </xdr:nvSpPr>
      <xdr:spPr>
        <a:xfrm>
          <a:off x="4686300" y="15615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157,827</a:t>
          </a:r>
          <a:endParaRPr kumimoji="1" lang="ja-JP" altLang="en-US" sz="1000" b="1">
            <a:solidFill>
              <a:srgbClr val="FF0000"/>
            </a:solidFill>
            <a:latin typeface="ＭＳ Ｐゴシック"/>
          </a:endParaRPr>
        </a:p>
      </xdr:txBody>
    </xdr:sp>
    <xdr:clientData/>
  </xdr:oneCellAnchor>
  <xdr:twoCellAnchor>
    <xdr:from>
      <xdr:col>5</xdr:col>
      <xdr:colOff>307975</xdr:colOff>
      <xdr:row>92</xdr:row>
      <xdr:rowOff>20296</xdr:rowOff>
    </xdr:from>
    <xdr:to>
      <xdr:col>5</xdr:col>
      <xdr:colOff>409575</xdr:colOff>
      <xdr:row>92</xdr:row>
      <xdr:rowOff>121896</xdr:rowOff>
    </xdr:to>
    <xdr:sp macro="" textlink="">
      <xdr:nvSpPr>
        <xdr:cNvPr id="254" name="円/楕円 253"/>
        <xdr:cNvSpPr/>
      </xdr:nvSpPr>
      <xdr:spPr>
        <a:xfrm>
          <a:off x="3746500" y="15793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90</xdr:row>
      <xdr:rowOff>138423</xdr:rowOff>
    </xdr:from>
    <xdr:ext cx="599010" cy="259045"/>
    <xdr:sp macro="" textlink="">
      <xdr:nvSpPr>
        <xdr:cNvPr id="255" name="テキスト ボックス 254"/>
        <xdr:cNvSpPr txBox="1"/>
      </xdr:nvSpPr>
      <xdr:spPr>
        <a:xfrm>
          <a:off x="3497794" y="15568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154,003</a:t>
          </a:r>
          <a:endParaRPr kumimoji="1" lang="ja-JP" altLang="en-US" sz="1000" b="1">
            <a:solidFill>
              <a:srgbClr val="FF0000"/>
            </a:solidFill>
            <a:latin typeface="ＭＳ Ｐゴシック"/>
          </a:endParaRPr>
        </a:p>
      </xdr:txBody>
    </xdr:sp>
    <xdr:clientData/>
  </xdr:oneCellAnchor>
  <xdr:twoCellAnchor>
    <xdr:from>
      <xdr:col>4</xdr:col>
      <xdr:colOff>104775</xdr:colOff>
      <xdr:row>91</xdr:row>
      <xdr:rowOff>119791</xdr:rowOff>
    </xdr:from>
    <xdr:to>
      <xdr:col>4</xdr:col>
      <xdr:colOff>206375</xdr:colOff>
      <xdr:row>92</xdr:row>
      <xdr:rowOff>49941</xdr:rowOff>
    </xdr:to>
    <xdr:sp macro="" textlink="">
      <xdr:nvSpPr>
        <xdr:cNvPr id="256" name="円/楕円 255"/>
        <xdr:cNvSpPr/>
      </xdr:nvSpPr>
      <xdr:spPr>
        <a:xfrm>
          <a:off x="2857500" y="15721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90</xdr:row>
      <xdr:rowOff>66468</xdr:rowOff>
    </xdr:from>
    <xdr:ext cx="599010" cy="259045"/>
    <xdr:sp macro="" textlink="">
      <xdr:nvSpPr>
        <xdr:cNvPr id="257" name="テキスト ボックス 256"/>
        <xdr:cNvSpPr txBox="1"/>
      </xdr:nvSpPr>
      <xdr:spPr>
        <a:xfrm>
          <a:off x="2608794" y="15496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163,446</a:t>
          </a:r>
          <a:endParaRPr kumimoji="1" lang="ja-JP" altLang="en-US" sz="1000" b="1">
            <a:solidFill>
              <a:srgbClr val="FF0000"/>
            </a:solidFill>
            <a:latin typeface="ＭＳ Ｐゴシック"/>
          </a:endParaRPr>
        </a:p>
      </xdr:txBody>
    </xdr:sp>
    <xdr:clientData/>
  </xdr:oneCellAnchor>
  <xdr:twoCellAnchor>
    <xdr:from>
      <xdr:col>2</xdr:col>
      <xdr:colOff>587375</xdr:colOff>
      <xdr:row>93</xdr:row>
      <xdr:rowOff>2474</xdr:rowOff>
    </xdr:from>
    <xdr:to>
      <xdr:col>3</xdr:col>
      <xdr:colOff>3175</xdr:colOff>
      <xdr:row>93</xdr:row>
      <xdr:rowOff>104074</xdr:rowOff>
    </xdr:to>
    <xdr:sp macro="" textlink="">
      <xdr:nvSpPr>
        <xdr:cNvPr id="258" name="円/楕円 257"/>
        <xdr:cNvSpPr/>
      </xdr:nvSpPr>
      <xdr:spPr>
        <a:xfrm>
          <a:off x="1968500" y="15947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91</xdr:row>
      <xdr:rowOff>120601</xdr:rowOff>
    </xdr:from>
    <xdr:ext cx="599010" cy="259045"/>
    <xdr:sp macro="" textlink="">
      <xdr:nvSpPr>
        <xdr:cNvPr id="259" name="テキスト ボックス 258"/>
        <xdr:cNvSpPr txBox="1"/>
      </xdr:nvSpPr>
      <xdr:spPr>
        <a:xfrm>
          <a:off x="1719794" y="15722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133,842</a:t>
          </a:r>
          <a:endParaRPr kumimoji="1" lang="ja-JP" altLang="en-US" sz="1000" b="1">
            <a:solidFill>
              <a:srgbClr val="FF0000"/>
            </a:solidFill>
            <a:latin typeface="ＭＳ Ｐゴシック"/>
          </a:endParaRPr>
        </a:p>
      </xdr:txBody>
    </xdr:sp>
    <xdr:clientData/>
  </xdr:oneCellAnchor>
  <xdr:twoCellAnchor>
    <xdr:from>
      <xdr:col>1</xdr:col>
      <xdr:colOff>384175</xdr:colOff>
      <xdr:row>93</xdr:row>
      <xdr:rowOff>98203</xdr:rowOff>
    </xdr:from>
    <xdr:to>
      <xdr:col>1</xdr:col>
      <xdr:colOff>485775</xdr:colOff>
      <xdr:row>94</xdr:row>
      <xdr:rowOff>28353</xdr:rowOff>
    </xdr:to>
    <xdr:sp macro="" textlink="">
      <xdr:nvSpPr>
        <xdr:cNvPr id="260" name="円/楕円 259"/>
        <xdr:cNvSpPr/>
      </xdr:nvSpPr>
      <xdr:spPr>
        <a:xfrm>
          <a:off x="1079500" y="16043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92</xdr:row>
      <xdr:rowOff>44880</xdr:rowOff>
    </xdr:from>
    <xdr:ext cx="599010" cy="259045"/>
    <xdr:sp macro="" textlink="">
      <xdr:nvSpPr>
        <xdr:cNvPr id="261" name="テキスト ボックス 260"/>
        <xdr:cNvSpPr txBox="1"/>
      </xdr:nvSpPr>
      <xdr:spPr>
        <a:xfrm>
          <a:off x="830794" y="15818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121,279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2" name="直線コネクタ 271"/>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3" name="テキスト ボックス 272"/>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4" name="直線コネクタ 273"/>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5" name="テキスト ボックス 274"/>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6" name="直線コネクタ 275"/>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7" name="テキスト ボックス 276"/>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8" name="直線コネクタ 277"/>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79" name="テキスト ボックス 278"/>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0" name="直線コネクタ 279"/>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1" name="テキスト ボックス 280"/>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3" name="テキスト ボックス 282"/>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27305</xdr:rowOff>
    </xdr:from>
    <xdr:to>
      <xdr:col>15</xdr:col>
      <xdr:colOff>180340</xdr:colOff>
      <xdr:row>39</xdr:row>
      <xdr:rowOff>44450</xdr:rowOff>
    </xdr:to>
    <xdr:cxnSp macro="">
      <xdr:nvCxnSpPr>
        <xdr:cNvPr id="285" name="直線コネクタ 284"/>
        <xdr:cNvCxnSpPr/>
      </xdr:nvCxnSpPr>
      <xdr:spPr>
        <a:xfrm flipV="1">
          <a:off x="10475595" y="5170805"/>
          <a:ext cx="1270" cy="1560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6"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7" name="直線コネクタ 286"/>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145432</xdr:rowOff>
    </xdr:from>
    <xdr:ext cx="469744" cy="259045"/>
    <xdr:sp macro="" textlink="">
      <xdr:nvSpPr>
        <xdr:cNvPr id="288" name="労働費最大値テキスト"/>
        <xdr:cNvSpPr txBox="1"/>
      </xdr:nvSpPr>
      <xdr:spPr>
        <a:xfrm>
          <a:off x="10528300" y="4946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8,190</a:t>
          </a:r>
          <a:endParaRPr kumimoji="1" lang="ja-JP" altLang="en-US" sz="1000" b="1">
            <a:latin typeface="ＭＳ Ｐゴシック"/>
          </a:endParaRPr>
        </a:p>
      </xdr:txBody>
    </xdr:sp>
    <xdr:clientData/>
  </xdr:oneCellAnchor>
  <xdr:twoCellAnchor>
    <xdr:from>
      <xdr:col>15</xdr:col>
      <xdr:colOff>92075</xdr:colOff>
      <xdr:row>30</xdr:row>
      <xdr:rowOff>27305</xdr:rowOff>
    </xdr:from>
    <xdr:to>
      <xdr:col>15</xdr:col>
      <xdr:colOff>269875</xdr:colOff>
      <xdr:row>30</xdr:row>
      <xdr:rowOff>27305</xdr:rowOff>
    </xdr:to>
    <xdr:cxnSp macro="">
      <xdr:nvCxnSpPr>
        <xdr:cNvPr id="289" name="直線コネクタ 288"/>
        <xdr:cNvCxnSpPr/>
      </xdr:nvCxnSpPr>
      <xdr:spPr>
        <a:xfrm>
          <a:off x="10388600" y="5170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105410</xdr:rowOff>
    </xdr:from>
    <xdr:to>
      <xdr:col>15</xdr:col>
      <xdr:colOff>180975</xdr:colOff>
      <xdr:row>38</xdr:row>
      <xdr:rowOff>106934</xdr:rowOff>
    </xdr:to>
    <xdr:cxnSp macro="">
      <xdr:nvCxnSpPr>
        <xdr:cNvPr id="290" name="直線コネクタ 289"/>
        <xdr:cNvCxnSpPr/>
      </xdr:nvCxnSpPr>
      <xdr:spPr>
        <a:xfrm>
          <a:off x="9639300" y="6620510"/>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51896</xdr:rowOff>
    </xdr:from>
    <xdr:ext cx="378565" cy="259045"/>
    <xdr:sp macro="" textlink="">
      <xdr:nvSpPr>
        <xdr:cNvPr id="291" name="労働費平均値テキスト"/>
        <xdr:cNvSpPr txBox="1"/>
      </xdr:nvSpPr>
      <xdr:spPr>
        <a:xfrm>
          <a:off x="10528300" y="656699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481</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73469</xdr:rowOff>
    </xdr:from>
    <xdr:to>
      <xdr:col>15</xdr:col>
      <xdr:colOff>231775</xdr:colOff>
      <xdr:row>39</xdr:row>
      <xdr:rowOff>3619</xdr:rowOff>
    </xdr:to>
    <xdr:sp macro="" textlink="">
      <xdr:nvSpPr>
        <xdr:cNvPr id="292" name="フローチャート : 判断 291"/>
        <xdr:cNvSpPr/>
      </xdr:nvSpPr>
      <xdr:spPr>
        <a:xfrm>
          <a:off x="10426700" y="6588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105410</xdr:rowOff>
    </xdr:from>
    <xdr:to>
      <xdr:col>14</xdr:col>
      <xdr:colOff>28575</xdr:colOff>
      <xdr:row>38</xdr:row>
      <xdr:rowOff>115506</xdr:rowOff>
    </xdr:to>
    <xdr:cxnSp macro="">
      <xdr:nvCxnSpPr>
        <xdr:cNvPr id="293" name="直線コネクタ 292"/>
        <xdr:cNvCxnSpPr/>
      </xdr:nvCxnSpPr>
      <xdr:spPr>
        <a:xfrm flipV="1">
          <a:off x="8750300" y="6620510"/>
          <a:ext cx="889000" cy="10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113474</xdr:rowOff>
    </xdr:from>
    <xdr:to>
      <xdr:col>14</xdr:col>
      <xdr:colOff>79375</xdr:colOff>
      <xdr:row>38</xdr:row>
      <xdr:rowOff>43624</xdr:rowOff>
    </xdr:to>
    <xdr:sp macro="" textlink="">
      <xdr:nvSpPr>
        <xdr:cNvPr id="294" name="フローチャート : 判断 293"/>
        <xdr:cNvSpPr/>
      </xdr:nvSpPr>
      <xdr:spPr>
        <a:xfrm>
          <a:off x="9588500" y="645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60151</xdr:rowOff>
    </xdr:from>
    <xdr:ext cx="469744" cy="259045"/>
    <xdr:sp macro="" textlink="">
      <xdr:nvSpPr>
        <xdr:cNvPr id="295" name="テキスト ボックス 294"/>
        <xdr:cNvSpPr txBox="1"/>
      </xdr:nvSpPr>
      <xdr:spPr>
        <a:xfrm>
          <a:off x="9404427" y="6232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85789</xdr:rowOff>
    </xdr:from>
    <xdr:to>
      <xdr:col>12</xdr:col>
      <xdr:colOff>511175</xdr:colOff>
      <xdr:row>38</xdr:row>
      <xdr:rowOff>115506</xdr:rowOff>
    </xdr:to>
    <xdr:cxnSp macro="">
      <xdr:nvCxnSpPr>
        <xdr:cNvPr id="296" name="直線コネクタ 295"/>
        <xdr:cNvCxnSpPr/>
      </xdr:nvCxnSpPr>
      <xdr:spPr>
        <a:xfrm>
          <a:off x="7861300" y="6257989"/>
          <a:ext cx="889000" cy="372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126238</xdr:rowOff>
    </xdr:from>
    <xdr:to>
      <xdr:col>12</xdr:col>
      <xdr:colOff>561975</xdr:colOff>
      <xdr:row>38</xdr:row>
      <xdr:rowOff>56388</xdr:rowOff>
    </xdr:to>
    <xdr:sp macro="" textlink="">
      <xdr:nvSpPr>
        <xdr:cNvPr id="297" name="フローチャート : 判断 296"/>
        <xdr:cNvSpPr/>
      </xdr:nvSpPr>
      <xdr:spPr>
        <a:xfrm>
          <a:off x="8699500" y="6469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72915</xdr:rowOff>
    </xdr:from>
    <xdr:ext cx="469744" cy="259045"/>
    <xdr:sp macro="" textlink="">
      <xdr:nvSpPr>
        <xdr:cNvPr id="298" name="テキスト ボックス 297"/>
        <xdr:cNvSpPr txBox="1"/>
      </xdr:nvSpPr>
      <xdr:spPr>
        <a:xfrm>
          <a:off x="8515427" y="62451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85789</xdr:rowOff>
    </xdr:from>
    <xdr:to>
      <xdr:col>11</xdr:col>
      <xdr:colOff>307975</xdr:colOff>
      <xdr:row>37</xdr:row>
      <xdr:rowOff>91122</xdr:rowOff>
    </xdr:to>
    <xdr:cxnSp macro="">
      <xdr:nvCxnSpPr>
        <xdr:cNvPr id="299" name="直線コネクタ 298"/>
        <xdr:cNvCxnSpPr/>
      </xdr:nvCxnSpPr>
      <xdr:spPr>
        <a:xfrm flipV="1">
          <a:off x="6972300" y="6257989"/>
          <a:ext cx="889000" cy="176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108522</xdr:rowOff>
    </xdr:from>
    <xdr:to>
      <xdr:col>11</xdr:col>
      <xdr:colOff>358775</xdr:colOff>
      <xdr:row>36</xdr:row>
      <xdr:rowOff>38672</xdr:rowOff>
    </xdr:to>
    <xdr:sp macro="" textlink="">
      <xdr:nvSpPr>
        <xdr:cNvPr id="300" name="フローチャート : 判断 299"/>
        <xdr:cNvSpPr/>
      </xdr:nvSpPr>
      <xdr:spPr>
        <a:xfrm>
          <a:off x="7810500" y="610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55199</xdr:rowOff>
    </xdr:from>
    <xdr:ext cx="469744" cy="259045"/>
    <xdr:sp macro="" textlink="">
      <xdr:nvSpPr>
        <xdr:cNvPr id="301" name="テキスト ボックス 300"/>
        <xdr:cNvSpPr txBox="1"/>
      </xdr:nvSpPr>
      <xdr:spPr>
        <a:xfrm>
          <a:off x="7626427" y="5884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2,997</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154051</xdr:rowOff>
    </xdr:from>
    <xdr:to>
      <xdr:col>10</xdr:col>
      <xdr:colOff>155575</xdr:colOff>
      <xdr:row>36</xdr:row>
      <xdr:rowOff>84201</xdr:rowOff>
    </xdr:to>
    <xdr:sp macro="" textlink="">
      <xdr:nvSpPr>
        <xdr:cNvPr id="302" name="フローチャート : 判断 301"/>
        <xdr:cNvSpPr/>
      </xdr:nvSpPr>
      <xdr:spPr>
        <a:xfrm>
          <a:off x="6921500" y="6154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100728</xdr:rowOff>
    </xdr:from>
    <xdr:ext cx="469744" cy="259045"/>
    <xdr:sp macro="" textlink="">
      <xdr:nvSpPr>
        <xdr:cNvPr id="303" name="テキスト ボックス 302"/>
        <xdr:cNvSpPr txBox="1"/>
      </xdr:nvSpPr>
      <xdr:spPr>
        <a:xfrm>
          <a:off x="6737427" y="5930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2,758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56134</xdr:rowOff>
    </xdr:from>
    <xdr:to>
      <xdr:col>15</xdr:col>
      <xdr:colOff>231775</xdr:colOff>
      <xdr:row>38</xdr:row>
      <xdr:rowOff>157734</xdr:rowOff>
    </xdr:to>
    <xdr:sp macro="" textlink="">
      <xdr:nvSpPr>
        <xdr:cNvPr id="309" name="円/楕円 308"/>
        <xdr:cNvSpPr/>
      </xdr:nvSpPr>
      <xdr:spPr>
        <a:xfrm>
          <a:off x="10426700" y="6571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15511</xdr:rowOff>
    </xdr:from>
    <xdr:ext cx="378565" cy="259045"/>
    <xdr:sp macro="" textlink="">
      <xdr:nvSpPr>
        <xdr:cNvPr id="310" name="労働費該当値テキスト"/>
        <xdr:cNvSpPr txBox="1"/>
      </xdr:nvSpPr>
      <xdr:spPr>
        <a:xfrm>
          <a:off x="10528300" y="63591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54610</xdr:rowOff>
    </xdr:from>
    <xdr:to>
      <xdr:col>14</xdr:col>
      <xdr:colOff>79375</xdr:colOff>
      <xdr:row>38</xdr:row>
      <xdr:rowOff>156210</xdr:rowOff>
    </xdr:to>
    <xdr:sp macro="" textlink="">
      <xdr:nvSpPr>
        <xdr:cNvPr id="311" name="円/楕円 310"/>
        <xdr:cNvSpPr/>
      </xdr:nvSpPr>
      <xdr:spPr>
        <a:xfrm>
          <a:off x="9588500" y="656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147337</xdr:rowOff>
    </xdr:from>
    <xdr:ext cx="378565" cy="259045"/>
    <xdr:sp macro="" textlink="">
      <xdr:nvSpPr>
        <xdr:cNvPr id="312" name="テキスト ボックス 311"/>
        <xdr:cNvSpPr txBox="1"/>
      </xdr:nvSpPr>
      <xdr:spPr>
        <a:xfrm>
          <a:off x="9450017" y="66624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64706</xdr:rowOff>
    </xdr:from>
    <xdr:to>
      <xdr:col>12</xdr:col>
      <xdr:colOff>561975</xdr:colOff>
      <xdr:row>38</xdr:row>
      <xdr:rowOff>166306</xdr:rowOff>
    </xdr:to>
    <xdr:sp macro="" textlink="">
      <xdr:nvSpPr>
        <xdr:cNvPr id="313" name="円/楕円 312"/>
        <xdr:cNvSpPr/>
      </xdr:nvSpPr>
      <xdr:spPr>
        <a:xfrm>
          <a:off x="8699500" y="6579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157433</xdr:rowOff>
    </xdr:from>
    <xdr:ext cx="378565" cy="259045"/>
    <xdr:sp macro="" textlink="">
      <xdr:nvSpPr>
        <xdr:cNvPr id="314" name="テキスト ボックス 313"/>
        <xdr:cNvSpPr txBox="1"/>
      </xdr:nvSpPr>
      <xdr:spPr>
        <a:xfrm>
          <a:off x="8561017" y="66725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527</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34989</xdr:rowOff>
    </xdr:from>
    <xdr:to>
      <xdr:col>11</xdr:col>
      <xdr:colOff>358775</xdr:colOff>
      <xdr:row>36</xdr:row>
      <xdr:rowOff>136589</xdr:rowOff>
    </xdr:to>
    <xdr:sp macro="" textlink="">
      <xdr:nvSpPr>
        <xdr:cNvPr id="315" name="円/楕円 314"/>
        <xdr:cNvSpPr/>
      </xdr:nvSpPr>
      <xdr:spPr>
        <a:xfrm>
          <a:off x="7810500" y="6207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127716</xdr:rowOff>
    </xdr:from>
    <xdr:ext cx="469744" cy="259045"/>
    <xdr:sp macro="" textlink="">
      <xdr:nvSpPr>
        <xdr:cNvPr id="316" name="テキスト ボックス 315"/>
        <xdr:cNvSpPr txBox="1"/>
      </xdr:nvSpPr>
      <xdr:spPr>
        <a:xfrm>
          <a:off x="7626427" y="6299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2,483</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40322</xdr:rowOff>
    </xdr:from>
    <xdr:to>
      <xdr:col>10</xdr:col>
      <xdr:colOff>155575</xdr:colOff>
      <xdr:row>37</xdr:row>
      <xdr:rowOff>141922</xdr:rowOff>
    </xdr:to>
    <xdr:sp macro="" textlink="">
      <xdr:nvSpPr>
        <xdr:cNvPr id="317" name="円/楕円 316"/>
        <xdr:cNvSpPr/>
      </xdr:nvSpPr>
      <xdr:spPr>
        <a:xfrm>
          <a:off x="6921500" y="638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133049</xdr:rowOff>
    </xdr:from>
    <xdr:ext cx="469744" cy="259045"/>
    <xdr:sp macro="" textlink="">
      <xdr:nvSpPr>
        <xdr:cNvPr id="318" name="テキスト ボックス 317"/>
        <xdr:cNvSpPr txBox="1"/>
      </xdr:nvSpPr>
      <xdr:spPr>
        <a:xfrm>
          <a:off x="6737427" y="6476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24,845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9" name="直線コネクタ 328"/>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0" name="テキスト ボックス 329"/>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1" name="直線コネクタ 330"/>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2" name="テキスト ボックス 331"/>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3" name="直線コネクタ 332"/>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4" name="テキスト ボックス 333"/>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5" name="直線コネクタ 334"/>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6" name="テキスト ボックス 335"/>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30150</xdr:rowOff>
    </xdr:from>
    <xdr:to>
      <xdr:col>15</xdr:col>
      <xdr:colOff>180340</xdr:colOff>
      <xdr:row>58</xdr:row>
      <xdr:rowOff>100545</xdr:rowOff>
    </xdr:to>
    <xdr:cxnSp macro="">
      <xdr:nvCxnSpPr>
        <xdr:cNvPr id="340" name="直線コネクタ 339"/>
        <xdr:cNvCxnSpPr/>
      </xdr:nvCxnSpPr>
      <xdr:spPr>
        <a:xfrm flipV="1">
          <a:off x="10475595" y="8774100"/>
          <a:ext cx="1270" cy="12705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104372</xdr:rowOff>
    </xdr:from>
    <xdr:ext cx="534377" cy="259045"/>
    <xdr:sp macro="" textlink="">
      <xdr:nvSpPr>
        <xdr:cNvPr id="341" name="農林水産業費最小値テキスト"/>
        <xdr:cNvSpPr txBox="1"/>
      </xdr:nvSpPr>
      <xdr:spPr>
        <a:xfrm>
          <a:off x="10528300" y="10048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17,128</a:t>
          </a:r>
          <a:endParaRPr kumimoji="1" lang="ja-JP" altLang="en-US" sz="1000" b="1">
            <a:latin typeface="ＭＳ Ｐゴシック"/>
          </a:endParaRPr>
        </a:p>
      </xdr:txBody>
    </xdr:sp>
    <xdr:clientData/>
  </xdr:oneCellAnchor>
  <xdr:twoCellAnchor>
    <xdr:from>
      <xdr:col>15</xdr:col>
      <xdr:colOff>92075</xdr:colOff>
      <xdr:row>58</xdr:row>
      <xdr:rowOff>100545</xdr:rowOff>
    </xdr:from>
    <xdr:to>
      <xdr:col>15</xdr:col>
      <xdr:colOff>269875</xdr:colOff>
      <xdr:row>58</xdr:row>
      <xdr:rowOff>100545</xdr:rowOff>
    </xdr:to>
    <xdr:cxnSp macro="">
      <xdr:nvCxnSpPr>
        <xdr:cNvPr id="342" name="直線コネクタ 341"/>
        <xdr:cNvCxnSpPr/>
      </xdr:nvCxnSpPr>
      <xdr:spPr>
        <a:xfrm>
          <a:off x="10388600" y="10044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148277</xdr:rowOff>
    </xdr:from>
    <xdr:ext cx="599010" cy="259045"/>
    <xdr:sp macro="" textlink="">
      <xdr:nvSpPr>
        <xdr:cNvPr id="343" name="農林水産業費最大値テキスト"/>
        <xdr:cNvSpPr txBox="1"/>
      </xdr:nvSpPr>
      <xdr:spPr>
        <a:xfrm>
          <a:off x="10528300" y="8549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572,922</a:t>
          </a:r>
          <a:endParaRPr kumimoji="1" lang="ja-JP" altLang="en-US" sz="1000" b="1">
            <a:latin typeface="ＭＳ Ｐゴシック"/>
          </a:endParaRPr>
        </a:p>
      </xdr:txBody>
    </xdr:sp>
    <xdr:clientData/>
  </xdr:oneCellAnchor>
  <xdr:twoCellAnchor>
    <xdr:from>
      <xdr:col>15</xdr:col>
      <xdr:colOff>92075</xdr:colOff>
      <xdr:row>51</xdr:row>
      <xdr:rowOff>30150</xdr:rowOff>
    </xdr:from>
    <xdr:to>
      <xdr:col>15</xdr:col>
      <xdr:colOff>269875</xdr:colOff>
      <xdr:row>51</xdr:row>
      <xdr:rowOff>30150</xdr:rowOff>
    </xdr:to>
    <xdr:cxnSp macro="">
      <xdr:nvCxnSpPr>
        <xdr:cNvPr id="344" name="直線コネクタ 343"/>
        <xdr:cNvCxnSpPr/>
      </xdr:nvCxnSpPr>
      <xdr:spPr>
        <a:xfrm>
          <a:off x="10388600" y="877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54</xdr:row>
      <xdr:rowOff>26477</xdr:rowOff>
    </xdr:from>
    <xdr:to>
      <xdr:col>15</xdr:col>
      <xdr:colOff>180975</xdr:colOff>
      <xdr:row>56</xdr:row>
      <xdr:rowOff>19719</xdr:rowOff>
    </xdr:to>
    <xdr:cxnSp macro="">
      <xdr:nvCxnSpPr>
        <xdr:cNvPr id="345" name="直線コネクタ 344"/>
        <xdr:cNvCxnSpPr/>
      </xdr:nvCxnSpPr>
      <xdr:spPr>
        <a:xfrm flipV="1">
          <a:off x="9639300" y="9284777"/>
          <a:ext cx="838200" cy="336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14120</xdr:rowOff>
    </xdr:from>
    <xdr:ext cx="534377" cy="259045"/>
    <xdr:sp macro="" textlink="">
      <xdr:nvSpPr>
        <xdr:cNvPr id="346" name="農林水産業費平均値テキスト"/>
        <xdr:cNvSpPr txBox="1"/>
      </xdr:nvSpPr>
      <xdr:spPr>
        <a:xfrm>
          <a:off x="10528300" y="97867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98,275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35693</xdr:rowOff>
    </xdr:from>
    <xdr:to>
      <xdr:col>15</xdr:col>
      <xdr:colOff>231775</xdr:colOff>
      <xdr:row>57</xdr:row>
      <xdr:rowOff>137293</xdr:rowOff>
    </xdr:to>
    <xdr:sp macro="" textlink="">
      <xdr:nvSpPr>
        <xdr:cNvPr id="347" name="フローチャート : 判断 346"/>
        <xdr:cNvSpPr/>
      </xdr:nvSpPr>
      <xdr:spPr>
        <a:xfrm>
          <a:off x="10426700" y="980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19719</xdr:rowOff>
    </xdr:from>
    <xdr:to>
      <xdr:col>14</xdr:col>
      <xdr:colOff>28575</xdr:colOff>
      <xdr:row>57</xdr:row>
      <xdr:rowOff>14398</xdr:rowOff>
    </xdr:to>
    <xdr:cxnSp macro="">
      <xdr:nvCxnSpPr>
        <xdr:cNvPr id="348" name="直線コネクタ 347"/>
        <xdr:cNvCxnSpPr/>
      </xdr:nvCxnSpPr>
      <xdr:spPr>
        <a:xfrm flipV="1">
          <a:off x="8750300" y="9620919"/>
          <a:ext cx="889000" cy="166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58117</xdr:rowOff>
    </xdr:from>
    <xdr:to>
      <xdr:col>14</xdr:col>
      <xdr:colOff>79375</xdr:colOff>
      <xdr:row>57</xdr:row>
      <xdr:rowOff>159717</xdr:rowOff>
    </xdr:to>
    <xdr:sp macro="" textlink="">
      <xdr:nvSpPr>
        <xdr:cNvPr id="349" name="フローチャート : 判断 348"/>
        <xdr:cNvSpPr/>
      </xdr:nvSpPr>
      <xdr:spPr>
        <a:xfrm>
          <a:off x="9588500" y="9830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150844</xdr:rowOff>
    </xdr:from>
    <xdr:ext cx="534377" cy="259045"/>
    <xdr:sp macro="" textlink="">
      <xdr:nvSpPr>
        <xdr:cNvPr id="350" name="テキスト ボックス 349"/>
        <xdr:cNvSpPr txBox="1"/>
      </xdr:nvSpPr>
      <xdr:spPr>
        <a:xfrm>
          <a:off x="9372111" y="9923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88,466</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127460</xdr:rowOff>
    </xdr:from>
    <xdr:to>
      <xdr:col>12</xdr:col>
      <xdr:colOff>511175</xdr:colOff>
      <xdr:row>57</xdr:row>
      <xdr:rowOff>14398</xdr:rowOff>
    </xdr:to>
    <xdr:cxnSp macro="">
      <xdr:nvCxnSpPr>
        <xdr:cNvPr id="351" name="直線コネクタ 350"/>
        <xdr:cNvCxnSpPr/>
      </xdr:nvCxnSpPr>
      <xdr:spPr>
        <a:xfrm>
          <a:off x="7861300" y="9728660"/>
          <a:ext cx="889000" cy="58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53769</xdr:rowOff>
    </xdr:from>
    <xdr:to>
      <xdr:col>12</xdr:col>
      <xdr:colOff>561975</xdr:colOff>
      <xdr:row>57</xdr:row>
      <xdr:rowOff>155369</xdr:rowOff>
    </xdr:to>
    <xdr:sp macro="" textlink="">
      <xdr:nvSpPr>
        <xdr:cNvPr id="352" name="フローチャート : 判断 351"/>
        <xdr:cNvSpPr/>
      </xdr:nvSpPr>
      <xdr:spPr>
        <a:xfrm>
          <a:off x="8699500" y="9826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146496</xdr:rowOff>
    </xdr:from>
    <xdr:ext cx="534377" cy="259045"/>
    <xdr:sp macro="" textlink="">
      <xdr:nvSpPr>
        <xdr:cNvPr id="353" name="テキスト ボックス 352"/>
        <xdr:cNvSpPr txBox="1"/>
      </xdr:nvSpPr>
      <xdr:spPr>
        <a:xfrm>
          <a:off x="8483111" y="9919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90,368</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22238</xdr:rowOff>
    </xdr:from>
    <xdr:to>
      <xdr:col>11</xdr:col>
      <xdr:colOff>307975</xdr:colOff>
      <xdr:row>56</xdr:row>
      <xdr:rowOff>127460</xdr:rowOff>
    </xdr:to>
    <xdr:cxnSp macro="">
      <xdr:nvCxnSpPr>
        <xdr:cNvPr id="354" name="直線コネクタ 353"/>
        <xdr:cNvCxnSpPr/>
      </xdr:nvCxnSpPr>
      <xdr:spPr>
        <a:xfrm>
          <a:off x="6972300" y="9623438"/>
          <a:ext cx="889000" cy="105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61564</xdr:rowOff>
    </xdr:from>
    <xdr:to>
      <xdr:col>11</xdr:col>
      <xdr:colOff>358775</xdr:colOff>
      <xdr:row>57</xdr:row>
      <xdr:rowOff>163164</xdr:rowOff>
    </xdr:to>
    <xdr:sp macro="" textlink="">
      <xdr:nvSpPr>
        <xdr:cNvPr id="355" name="フローチャート : 判断 354"/>
        <xdr:cNvSpPr/>
      </xdr:nvSpPr>
      <xdr:spPr>
        <a:xfrm>
          <a:off x="7810500" y="983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154291</xdr:rowOff>
    </xdr:from>
    <xdr:ext cx="534377" cy="259045"/>
    <xdr:sp macro="" textlink="">
      <xdr:nvSpPr>
        <xdr:cNvPr id="356" name="テキスト ボックス 355"/>
        <xdr:cNvSpPr txBox="1"/>
      </xdr:nvSpPr>
      <xdr:spPr>
        <a:xfrm>
          <a:off x="7594111" y="9926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86,958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68257</xdr:rowOff>
    </xdr:from>
    <xdr:to>
      <xdr:col>10</xdr:col>
      <xdr:colOff>155575</xdr:colOff>
      <xdr:row>57</xdr:row>
      <xdr:rowOff>169857</xdr:rowOff>
    </xdr:to>
    <xdr:sp macro="" textlink="">
      <xdr:nvSpPr>
        <xdr:cNvPr id="357" name="フローチャート : 判断 356"/>
        <xdr:cNvSpPr/>
      </xdr:nvSpPr>
      <xdr:spPr>
        <a:xfrm>
          <a:off x="6921500" y="9840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160984</xdr:rowOff>
    </xdr:from>
    <xdr:ext cx="534377" cy="259045"/>
    <xdr:sp macro="" textlink="">
      <xdr:nvSpPr>
        <xdr:cNvPr id="358" name="テキスト ボックス 357"/>
        <xdr:cNvSpPr txBox="1"/>
      </xdr:nvSpPr>
      <xdr:spPr>
        <a:xfrm>
          <a:off x="6705111" y="9933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84,030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53</xdr:row>
      <xdr:rowOff>147127</xdr:rowOff>
    </xdr:from>
    <xdr:to>
      <xdr:col>15</xdr:col>
      <xdr:colOff>231775</xdr:colOff>
      <xdr:row>54</xdr:row>
      <xdr:rowOff>77277</xdr:rowOff>
    </xdr:to>
    <xdr:sp macro="" textlink="">
      <xdr:nvSpPr>
        <xdr:cNvPr id="364" name="円/楕円 363"/>
        <xdr:cNvSpPr/>
      </xdr:nvSpPr>
      <xdr:spPr>
        <a:xfrm>
          <a:off x="10426700" y="923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52</xdr:row>
      <xdr:rowOff>170004</xdr:rowOff>
    </xdr:from>
    <xdr:ext cx="599010" cy="259045"/>
    <xdr:sp macro="" textlink="">
      <xdr:nvSpPr>
        <xdr:cNvPr id="365" name="農林水産業費該当値テキスト"/>
        <xdr:cNvSpPr txBox="1"/>
      </xdr:nvSpPr>
      <xdr:spPr>
        <a:xfrm>
          <a:off x="10528300" y="90854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349,529</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140369</xdr:rowOff>
    </xdr:from>
    <xdr:to>
      <xdr:col>14</xdr:col>
      <xdr:colOff>79375</xdr:colOff>
      <xdr:row>56</xdr:row>
      <xdr:rowOff>70519</xdr:rowOff>
    </xdr:to>
    <xdr:sp macro="" textlink="">
      <xdr:nvSpPr>
        <xdr:cNvPr id="366" name="円/楕円 365"/>
        <xdr:cNvSpPr/>
      </xdr:nvSpPr>
      <xdr:spPr>
        <a:xfrm>
          <a:off x="9588500" y="9570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87046</xdr:rowOff>
    </xdr:from>
    <xdr:ext cx="599010" cy="259045"/>
    <xdr:sp macro="" textlink="">
      <xdr:nvSpPr>
        <xdr:cNvPr id="367" name="テキスト ボックス 366"/>
        <xdr:cNvSpPr txBox="1"/>
      </xdr:nvSpPr>
      <xdr:spPr>
        <a:xfrm>
          <a:off x="9339794" y="9345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202,485</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135048</xdr:rowOff>
    </xdr:from>
    <xdr:to>
      <xdr:col>12</xdr:col>
      <xdr:colOff>561975</xdr:colOff>
      <xdr:row>57</xdr:row>
      <xdr:rowOff>65198</xdr:rowOff>
    </xdr:to>
    <xdr:sp macro="" textlink="">
      <xdr:nvSpPr>
        <xdr:cNvPr id="368" name="円/楕円 367"/>
        <xdr:cNvSpPr/>
      </xdr:nvSpPr>
      <xdr:spPr>
        <a:xfrm>
          <a:off x="8699500" y="9736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55</xdr:row>
      <xdr:rowOff>81725</xdr:rowOff>
    </xdr:from>
    <xdr:ext cx="599010" cy="259045"/>
    <xdr:sp macro="" textlink="">
      <xdr:nvSpPr>
        <xdr:cNvPr id="369" name="テキスト ボックス 368"/>
        <xdr:cNvSpPr txBox="1"/>
      </xdr:nvSpPr>
      <xdr:spPr>
        <a:xfrm>
          <a:off x="8450794" y="9511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129,813</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76660</xdr:rowOff>
    </xdr:from>
    <xdr:to>
      <xdr:col>11</xdr:col>
      <xdr:colOff>358775</xdr:colOff>
      <xdr:row>57</xdr:row>
      <xdr:rowOff>6810</xdr:rowOff>
    </xdr:to>
    <xdr:sp macro="" textlink="">
      <xdr:nvSpPr>
        <xdr:cNvPr id="370" name="円/楕円 369"/>
        <xdr:cNvSpPr/>
      </xdr:nvSpPr>
      <xdr:spPr>
        <a:xfrm>
          <a:off x="7810500" y="967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23337</xdr:rowOff>
    </xdr:from>
    <xdr:ext cx="599010" cy="259045"/>
    <xdr:sp macro="" textlink="">
      <xdr:nvSpPr>
        <xdr:cNvPr id="371" name="テキスト ボックス 370"/>
        <xdr:cNvSpPr txBox="1"/>
      </xdr:nvSpPr>
      <xdr:spPr>
        <a:xfrm>
          <a:off x="7561794" y="9453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155,354</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142888</xdr:rowOff>
    </xdr:from>
    <xdr:to>
      <xdr:col>10</xdr:col>
      <xdr:colOff>155575</xdr:colOff>
      <xdr:row>56</xdr:row>
      <xdr:rowOff>73038</xdr:rowOff>
    </xdr:to>
    <xdr:sp macro="" textlink="">
      <xdr:nvSpPr>
        <xdr:cNvPr id="372" name="円/楕円 371"/>
        <xdr:cNvSpPr/>
      </xdr:nvSpPr>
      <xdr:spPr>
        <a:xfrm>
          <a:off x="6921500" y="9572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54</xdr:row>
      <xdr:rowOff>89565</xdr:rowOff>
    </xdr:from>
    <xdr:ext cx="599010" cy="259045"/>
    <xdr:sp macro="" textlink="">
      <xdr:nvSpPr>
        <xdr:cNvPr id="373" name="テキスト ボックス 372"/>
        <xdr:cNvSpPr txBox="1"/>
      </xdr:nvSpPr>
      <xdr:spPr>
        <a:xfrm>
          <a:off x="6672794" y="9347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201,383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31,156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4" name="直線コネクタ 383"/>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5" name="テキスト ボックス 384"/>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6" name="直線コネクタ 385"/>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7" name="テキスト ボックス 386"/>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8" name="直線コネクタ 387"/>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89" name="テキスト ボックス 388"/>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0" name="直線コネクタ 389"/>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1" name="テキスト ボックス 390"/>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101176</xdr:rowOff>
    </xdr:from>
    <xdr:to>
      <xdr:col>15</xdr:col>
      <xdr:colOff>180340</xdr:colOff>
      <xdr:row>78</xdr:row>
      <xdr:rowOff>133207</xdr:rowOff>
    </xdr:to>
    <xdr:cxnSp macro="">
      <xdr:nvCxnSpPr>
        <xdr:cNvPr id="395" name="直線コネクタ 394"/>
        <xdr:cNvCxnSpPr/>
      </xdr:nvCxnSpPr>
      <xdr:spPr>
        <a:xfrm flipV="1">
          <a:off x="10475595" y="12102676"/>
          <a:ext cx="1270" cy="1403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137034</xdr:rowOff>
    </xdr:from>
    <xdr:ext cx="378565" cy="259045"/>
    <xdr:sp macro="" textlink="">
      <xdr:nvSpPr>
        <xdr:cNvPr id="396" name="商工費最小値テキスト"/>
        <xdr:cNvSpPr txBox="1"/>
      </xdr:nvSpPr>
      <xdr:spPr>
        <a:xfrm>
          <a:off x="10528300" y="135101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710</a:t>
          </a:r>
          <a:endParaRPr kumimoji="1" lang="ja-JP" altLang="en-US" sz="1000" b="1">
            <a:latin typeface="ＭＳ Ｐゴシック"/>
          </a:endParaRPr>
        </a:p>
      </xdr:txBody>
    </xdr:sp>
    <xdr:clientData/>
  </xdr:oneCellAnchor>
  <xdr:twoCellAnchor>
    <xdr:from>
      <xdr:col>15</xdr:col>
      <xdr:colOff>92075</xdr:colOff>
      <xdr:row>78</xdr:row>
      <xdr:rowOff>133207</xdr:rowOff>
    </xdr:from>
    <xdr:to>
      <xdr:col>15</xdr:col>
      <xdr:colOff>269875</xdr:colOff>
      <xdr:row>78</xdr:row>
      <xdr:rowOff>133207</xdr:rowOff>
    </xdr:to>
    <xdr:cxnSp macro="">
      <xdr:nvCxnSpPr>
        <xdr:cNvPr id="397" name="直線コネクタ 396"/>
        <xdr:cNvCxnSpPr/>
      </xdr:nvCxnSpPr>
      <xdr:spPr>
        <a:xfrm>
          <a:off x="10388600" y="13506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47853</xdr:rowOff>
    </xdr:from>
    <xdr:ext cx="599010" cy="259045"/>
    <xdr:sp macro="" textlink="">
      <xdr:nvSpPr>
        <xdr:cNvPr id="398" name="商工費最大値テキスト"/>
        <xdr:cNvSpPr txBox="1"/>
      </xdr:nvSpPr>
      <xdr:spPr>
        <a:xfrm>
          <a:off x="10528300" y="11877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154,213</a:t>
          </a:r>
          <a:endParaRPr kumimoji="1" lang="ja-JP" altLang="en-US" sz="1000" b="1">
            <a:latin typeface="ＭＳ Ｐゴシック"/>
          </a:endParaRPr>
        </a:p>
      </xdr:txBody>
    </xdr:sp>
    <xdr:clientData/>
  </xdr:oneCellAnchor>
  <xdr:twoCellAnchor>
    <xdr:from>
      <xdr:col>15</xdr:col>
      <xdr:colOff>92075</xdr:colOff>
      <xdr:row>70</xdr:row>
      <xdr:rowOff>101176</xdr:rowOff>
    </xdr:from>
    <xdr:to>
      <xdr:col>15</xdr:col>
      <xdr:colOff>269875</xdr:colOff>
      <xdr:row>70</xdr:row>
      <xdr:rowOff>101176</xdr:rowOff>
    </xdr:to>
    <xdr:cxnSp macro="">
      <xdr:nvCxnSpPr>
        <xdr:cNvPr id="399" name="直線コネクタ 398"/>
        <xdr:cNvCxnSpPr/>
      </xdr:nvCxnSpPr>
      <xdr:spPr>
        <a:xfrm>
          <a:off x="10388600" y="12102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6672</xdr:rowOff>
    </xdr:from>
    <xdr:to>
      <xdr:col>15</xdr:col>
      <xdr:colOff>180975</xdr:colOff>
      <xdr:row>77</xdr:row>
      <xdr:rowOff>34572</xdr:rowOff>
    </xdr:to>
    <xdr:cxnSp macro="">
      <xdr:nvCxnSpPr>
        <xdr:cNvPr id="400" name="直線コネクタ 399"/>
        <xdr:cNvCxnSpPr/>
      </xdr:nvCxnSpPr>
      <xdr:spPr>
        <a:xfrm flipV="1">
          <a:off x="9639300" y="13208322"/>
          <a:ext cx="838200" cy="27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152285</xdr:rowOff>
    </xdr:from>
    <xdr:ext cx="534377" cy="259045"/>
    <xdr:sp macro="" textlink="">
      <xdr:nvSpPr>
        <xdr:cNvPr id="401" name="商工費平均値テキスト"/>
        <xdr:cNvSpPr txBox="1"/>
      </xdr:nvSpPr>
      <xdr:spPr>
        <a:xfrm>
          <a:off x="10528300" y="131824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28,209</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2408</xdr:rowOff>
    </xdr:from>
    <xdr:to>
      <xdr:col>15</xdr:col>
      <xdr:colOff>231775</xdr:colOff>
      <xdr:row>77</xdr:row>
      <xdr:rowOff>104008</xdr:rowOff>
    </xdr:to>
    <xdr:sp macro="" textlink="">
      <xdr:nvSpPr>
        <xdr:cNvPr id="402" name="フローチャート : 判断 401"/>
        <xdr:cNvSpPr/>
      </xdr:nvSpPr>
      <xdr:spPr>
        <a:xfrm>
          <a:off x="10426700" y="13204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34572</xdr:rowOff>
    </xdr:from>
    <xdr:to>
      <xdr:col>14</xdr:col>
      <xdr:colOff>28575</xdr:colOff>
      <xdr:row>77</xdr:row>
      <xdr:rowOff>38768</xdr:rowOff>
    </xdr:to>
    <xdr:cxnSp macro="">
      <xdr:nvCxnSpPr>
        <xdr:cNvPr id="403" name="直線コネクタ 402"/>
        <xdr:cNvCxnSpPr/>
      </xdr:nvCxnSpPr>
      <xdr:spPr>
        <a:xfrm flipV="1">
          <a:off x="8750300" y="13236222"/>
          <a:ext cx="889000" cy="4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12748</xdr:rowOff>
    </xdr:from>
    <xdr:to>
      <xdr:col>14</xdr:col>
      <xdr:colOff>79375</xdr:colOff>
      <xdr:row>77</xdr:row>
      <xdr:rowOff>114348</xdr:rowOff>
    </xdr:to>
    <xdr:sp macro="" textlink="">
      <xdr:nvSpPr>
        <xdr:cNvPr id="404" name="フローチャート : 判断 403"/>
        <xdr:cNvSpPr/>
      </xdr:nvSpPr>
      <xdr:spPr>
        <a:xfrm>
          <a:off x="9588500" y="13214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105475</xdr:rowOff>
    </xdr:from>
    <xdr:ext cx="534377" cy="259045"/>
    <xdr:sp macro="" textlink="">
      <xdr:nvSpPr>
        <xdr:cNvPr id="405" name="テキスト ボックス 404"/>
        <xdr:cNvSpPr txBox="1"/>
      </xdr:nvSpPr>
      <xdr:spPr>
        <a:xfrm>
          <a:off x="9372111" y="13307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27,078</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35695</xdr:rowOff>
    </xdr:from>
    <xdr:to>
      <xdr:col>12</xdr:col>
      <xdr:colOff>511175</xdr:colOff>
      <xdr:row>77</xdr:row>
      <xdr:rowOff>38768</xdr:rowOff>
    </xdr:to>
    <xdr:cxnSp macro="">
      <xdr:nvCxnSpPr>
        <xdr:cNvPr id="406" name="直線コネクタ 405"/>
        <xdr:cNvCxnSpPr/>
      </xdr:nvCxnSpPr>
      <xdr:spPr>
        <a:xfrm>
          <a:off x="7861300" y="13237345"/>
          <a:ext cx="889000" cy="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25595</xdr:rowOff>
    </xdr:from>
    <xdr:to>
      <xdr:col>12</xdr:col>
      <xdr:colOff>561975</xdr:colOff>
      <xdr:row>77</xdr:row>
      <xdr:rowOff>127195</xdr:rowOff>
    </xdr:to>
    <xdr:sp macro="" textlink="">
      <xdr:nvSpPr>
        <xdr:cNvPr id="407" name="フローチャート : 判断 406"/>
        <xdr:cNvSpPr/>
      </xdr:nvSpPr>
      <xdr:spPr>
        <a:xfrm>
          <a:off x="8699500" y="13227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118322</xdr:rowOff>
    </xdr:from>
    <xdr:ext cx="534377" cy="259045"/>
    <xdr:sp macro="" textlink="">
      <xdr:nvSpPr>
        <xdr:cNvPr id="408" name="テキスト ボックス 407"/>
        <xdr:cNvSpPr txBox="1"/>
      </xdr:nvSpPr>
      <xdr:spPr>
        <a:xfrm>
          <a:off x="8483111" y="13319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25,673</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31710</xdr:rowOff>
    </xdr:from>
    <xdr:to>
      <xdr:col>11</xdr:col>
      <xdr:colOff>307975</xdr:colOff>
      <xdr:row>77</xdr:row>
      <xdr:rowOff>35695</xdr:rowOff>
    </xdr:to>
    <xdr:cxnSp macro="">
      <xdr:nvCxnSpPr>
        <xdr:cNvPr id="409" name="直線コネクタ 408"/>
        <xdr:cNvCxnSpPr/>
      </xdr:nvCxnSpPr>
      <xdr:spPr>
        <a:xfrm>
          <a:off x="6972300" y="13233360"/>
          <a:ext cx="889000" cy="3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67036</xdr:rowOff>
    </xdr:from>
    <xdr:to>
      <xdr:col>11</xdr:col>
      <xdr:colOff>358775</xdr:colOff>
      <xdr:row>77</xdr:row>
      <xdr:rowOff>168636</xdr:rowOff>
    </xdr:to>
    <xdr:sp macro="" textlink="">
      <xdr:nvSpPr>
        <xdr:cNvPr id="410" name="フローチャート : 判断 409"/>
        <xdr:cNvSpPr/>
      </xdr:nvSpPr>
      <xdr:spPr>
        <a:xfrm>
          <a:off x="7810500" y="13268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159763</xdr:rowOff>
    </xdr:from>
    <xdr:ext cx="534377" cy="259045"/>
    <xdr:sp macro="" textlink="">
      <xdr:nvSpPr>
        <xdr:cNvPr id="411" name="テキスト ボックス 410"/>
        <xdr:cNvSpPr txBox="1"/>
      </xdr:nvSpPr>
      <xdr:spPr>
        <a:xfrm>
          <a:off x="7594111" y="13361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21,141</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78356</xdr:rowOff>
    </xdr:from>
    <xdr:to>
      <xdr:col>10</xdr:col>
      <xdr:colOff>155575</xdr:colOff>
      <xdr:row>78</xdr:row>
      <xdr:rowOff>8506</xdr:rowOff>
    </xdr:to>
    <xdr:sp macro="" textlink="">
      <xdr:nvSpPr>
        <xdr:cNvPr id="412" name="フローチャート : 判断 411"/>
        <xdr:cNvSpPr/>
      </xdr:nvSpPr>
      <xdr:spPr>
        <a:xfrm>
          <a:off x="6921500" y="13280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171083</xdr:rowOff>
    </xdr:from>
    <xdr:ext cx="534377" cy="259045"/>
    <xdr:sp macro="" textlink="">
      <xdr:nvSpPr>
        <xdr:cNvPr id="413" name="テキスト ボックス 412"/>
        <xdr:cNvSpPr txBox="1"/>
      </xdr:nvSpPr>
      <xdr:spPr>
        <a:xfrm>
          <a:off x="6705111" y="13372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19,903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76</xdr:row>
      <xdr:rowOff>127322</xdr:rowOff>
    </xdr:from>
    <xdr:to>
      <xdr:col>15</xdr:col>
      <xdr:colOff>231775</xdr:colOff>
      <xdr:row>77</xdr:row>
      <xdr:rowOff>57472</xdr:rowOff>
    </xdr:to>
    <xdr:sp macro="" textlink="">
      <xdr:nvSpPr>
        <xdr:cNvPr id="419" name="円/楕円 418"/>
        <xdr:cNvSpPr/>
      </xdr:nvSpPr>
      <xdr:spPr>
        <a:xfrm>
          <a:off x="10426700" y="13157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150199</xdr:rowOff>
    </xdr:from>
    <xdr:ext cx="534377" cy="259045"/>
    <xdr:sp macro="" textlink="">
      <xdr:nvSpPr>
        <xdr:cNvPr id="420" name="商工費該当値テキスト"/>
        <xdr:cNvSpPr txBox="1"/>
      </xdr:nvSpPr>
      <xdr:spPr>
        <a:xfrm>
          <a:off x="10528300" y="13008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33,298</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155222</xdr:rowOff>
    </xdr:from>
    <xdr:to>
      <xdr:col>14</xdr:col>
      <xdr:colOff>79375</xdr:colOff>
      <xdr:row>77</xdr:row>
      <xdr:rowOff>85372</xdr:rowOff>
    </xdr:to>
    <xdr:sp macro="" textlink="">
      <xdr:nvSpPr>
        <xdr:cNvPr id="421" name="円/楕円 420"/>
        <xdr:cNvSpPr/>
      </xdr:nvSpPr>
      <xdr:spPr>
        <a:xfrm>
          <a:off x="9588500" y="13185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101899</xdr:rowOff>
    </xdr:from>
    <xdr:ext cx="534377" cy="259045"/>
    <xdr:sp macro="" textlink="">
      <xdr:nvSpPr>
        <xdr:cNvPr id="422" name="テキスト ボックス 421"/>
        <xdr:cNvSpPr txBox="1"/>
      </xdr:nvSpPr>
      <xdr:spPr>
        <a:xfrm>
          <a:off x="9372111" y="12960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30,247</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159418</xdr:rowOff>
    </xdr:from>
    <xdr:to>
      <xdr:col>12</xdr:col>
      <xdr:colOff>561975</xdr:colOff>
      <xdr:row>77</xdr:row>
      <xdr:rowOff>89568</xdr:rowOff>
    </xdr:to>
    <xdr:sp macro="" textlink="">
      <xdr:nvSpPr>
        <xdr:cNvPr id="423" name="円/楕円 422"/>
        <xdr:cNvSpPr/>
      </xdr:nvSpPr>
      <xdr:spPr>
        <a:xfrm>
          <a:off x="8699500" y="13189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106095</xdr:rowOff>
    </xdr:from>
    <xdr:ext cx="534377" cy="259045"/>
    <xdr:sp macro="" textlink="">
      <xdr:nvSpPr>
        <xdr:cNvPr id="424" name="テキスト ボックス 423"/>
        <xdr:cNvSpPr txBox="1"/>
      </xdr:nvSpPr>
      <xdr:spPr>
        <a:xfrm>
          <a:off x="8483111" y="12964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29,788</a:t>
          </a:r>
          <a:endParaRPr kumimoji="1" lang="ja-JP" altLang="en-US" sz="1000" b="1">
            <a:solidFill>
              <a:srgbClr val="FF0000"/>
            </a:solidFill>
            <a:latin typeface="ＭＳ Ｐゴシック"/>
          </a:endParaRPr>
        </a:p>
      </xdr:txBody>
    </xdr:sp>
    <xdr:clientData/>
  </xdr:oneCellAnchor>
  <xdr:twoCellAnchor>
    <xdr:from>
      <xdr:col>11</xdr:col>
      <xdr:colOff>257175</xdr:colOff>
      <xdr:row>76</xdr:row>
      <xdr:rowOff>156345</xdr:rowOff>
    </xdr:from>
    <xdr:to>
      <xdr:col>11</xdr:col>
      <xdr:colOff>358775</xdr:colOff>
      <xdr:row>77</xdr:row>
      <xdr:rowOff>86495</xdr:rowOff>
    </xdr:to>
    <xdr:sp macro="" textlink="">
      <xdr:nvSpPr>
        <xdr:cNvPr id="425" name="円/楕円 424"/>
        <xdr:cNvSpPr/>
      </xdr:nvSpPr>
      <xdr:spPr>
        <a:xfrm>
          <a:off x="7810500" y="1318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103023</xdr:rowOff>
    </xdr:from>
    <xdr:ext cx="534377" cy="259045"/>
    <xdr:sp macro="" textlink="">
      <xdr:nvSpPr>
        <xdr:cNvPr id="426" name="テキスト ボックス 425"/>
        <xdr:cNvSpPr txBox="1"/>
      </xdr:nvSpPr>
      <xdr:spPr>
        <a:xfrm>
          <a:off x="7594111" y="12961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30,124</a:t>
          </a:r>
          <a:endParaRPr kumimoji="1" lang="ja-JP" altLang="en-US" sz="1000" b="1">
            <a:solidFill>
              <a:srgbClr val="FF0000"/>
            </a:solidFill>
            <a:latin typeface="ＭＳ Ｐゴシック"/>
          </a:endParaRPr>
        </a:p>
      </xdr:txBody>
    </xdr:sp>
    <xdr:clientData/>
  </xdr:oneCellAnchor>
  <xdr:twoCellAnchor>
    <xdr:from>
      <xdr:col>10</xdr:col>
      <xdr:colOff>53975</xdr:colOff>
      <xdr:row>76</xdr:row>
      <xdr:rowOff>152360</xdr:rowOff>
    </xdr:from>
    <xdr:to>
      <xdr:col>10</xdr:col>
      <xdr:colOff>155575</xdr:colOff>
      <xdr:row>77</xdr:row>
      <xdr:rowOff>82510</xdr:rowOff>
    </xdr:to>
    <xdr:sp macro="" textlink="">
      <xdr:nvSpPr>
        <xdr:cNvPr id="427" name="円/楕円 426"/>
        <xdr:cNvSpPr/>
      </xdr:nvSpPr>
      <xdr:spPr>
        <a:xfrm>
          <a:off x="6921500" y="1318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75</xdr:row>
      <xdr:rowOff>99037</xdr:rowOff>
    </xdr:from>
    <xdr:ext cx="534377" cy="259045"/>
    <xdr:sp macro="" textlink="">
      <xdr:nvSpPr>
        <xdr:cNvPr id="428" name="テキスト ボックス 427"/>
        <xdr:cNvSpPr txBox="1"/>
      </xdr:nvSpPr>
      <xdr:spPr>
        <a:xfrm>
          <a:off x="6705111" y="1295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30,560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74,880</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7" name="テキスト ボックス 43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8" name="直線コネクタ 43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25400</xdr:rowOff>
    </xdr:from>
    <xdr:to>
      <xdr:col>16</xdr:col>
      <xdr:colOff>307975</xdr:colOff>
      <xdr:row>98</xdr:row>
      <xdr:rowOff>25400</xdr:rowOff>
    </xdr:to>
    <xdr:cxnSp macro="">
      <xdr:nvCxnSpPr>
        <xdr:cNvPr id="439" name="直線コネクタ 438"/>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54627</xdr:rowOff>
    </xdr:from>
    <xdr:ext cx="248786" cy="259045"/>
    <xdr:sp macro="" textlink="">
      <xdr:nvSpPr>
        <xdr:cNvPr id="440" name="テキスト ボックス 439"/>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1" name="直線コネクタ 44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2" name="テキスト ボックス 441"/>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91</xdr:row>
      <xdr:rowOff>82550</xdr:rowOff>
    </xdr:from>
    <xdr:to>
      <xdr:col>16</xdr:col>
      <xdr:colOff>307975</xdr:colOff>
      <xdr:row>91</xdr:row>
      <xdr:rowOff>82550</xdr:rowOff>
    </xdr:to>
    <xdr:cxnSp macro="">
      <xdr:nvCxnSpPr>
        <xdr:cNvPr id="443" name="直線コネクタ 442"/>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90</xdr:row>
      <xdr:rowOff>111777</xdr:rowOff>
    </xdr:from>
    <xdr:ext cx="595419" cy="259045"/>
    <xdr:sp macro="" textlink="">
      <xdr:nvSpPr>
        <xdr:cNvPr id="444" name="テキスト ボックス 443"/>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94991</xdr:rowOff>
    </xdr:from>
    <xdr:to>
      <xdr:col>15</xdr:col>
      <xdr:colOff>180340</xdr:colOff>
      <xdr:row>97</xdr:row>
      <xdr:rowOff>92145</xdr:rowOff>
    </xdr:to>
    <xdr:cxnSp macro="">
      <xdr:nvCxnSpPr>
        <xdr:cNvPr id="448" name="直線コネクタ 447"/>
        <xdr:cNvCxnSpPr/>
      </xdr:nvCxnSpPr>
      <xdr:spPr>
        <a:xfrm flipV="1">
          <a:off x="10475595" y="15525491"/>
          <a:ext cx="1270" cy="1197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95972</xdr:rowOff>
    </xdr:from>
    <xdr:ext cx="534377" cy="259045"/>
    <xdr:sp macro="" textlink="">
      <xdr:nvSpPr>
        <xdr:cNvPr id="449" name="土木費最小値テキスト"/>
        <xdr:cNvSpPr txBox="1"/>
      </xdr:nvSpPr>
      <xdr:spPr>
        <a:xfrm>
          <a:off x="10528300" y="16726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18,321</a:t>
          </a:r>
          <a:endParaRPr kumimoji="1" lang="ja-JP" altLang="en-US" sz="1000" b="1">
            <a:latin typeface="ＭＳ Ｐゴシック"/>
          </a:endParaRPr>
        </a:p>
      </xdr:txBody>
    </xdr:sp>
    <xdr:clientData/>
  </xdr:oneCellAnchor>
  <xdr:twoCellAnchor>
    <xdr:from>
      <xdr:col>15</xdr:col>
      <xdr:colOff>92075</xdr:colOff>
      <xdr:row>97</xdr:row>
      <xdr:rowOff>92145</xdr:rowOff>
    </xdr:from>
    <xdr:to>
      <xdr:col>15</xdr:col>
      <xdr:colOff>269875</xdr:colOff>
      <xdr:row>97</xdr:row>
      <xdr:rowOff>92145</xdr:rowOff>
    </xdr:to>
    <xdr:cxnSp macro="">
      <xdr:nvCxnSpPr>
        <xdr:cNvPr id="450" name="直線コネクタ 449"/>
        <xdr:cNvCxnSpPr/>
      </xdr:nvCxnSpPr>
      <xdr:spPr>
        <a:xfrm>
          <a:off x="10388600" y="16722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41668</xdr:rowOff>
    </xdr:from>
    <xdr:ext cx="599010" cy="259045"/>
    <xdr:sp macro="" textlink="">
      <xdr:nvSpPr>
        <xdr:cNvPr id="451" name="土木費最大値テキスト"/>
        <xdr:cNvSpPr txBox="1"/>
      </xdr:nvSpPr>
      <xdr:spPr>
        <a:xfrm>
          <a:off x="10528300" y="15300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227,823</a:t>
          </a:r>
          <a:endParaRPr kumimoji="1" lang="ja-JP" altLang="en-US" sz="1000" b="1">
            <a:latin typeface="ＭＳ Ｐゴシック"/>
          </a:endParaRPr>
        </a:p>
      </xdr:txBody>
    </xdr:sp>
    <xdr:clientData/>
  </xdr:oneCellAnchor>
  <xdr:twoCellAnchor>
    <xdr:from>
      <xdr:col>15</xdr:col>
      <xdr:colOff>92075</xdr:colOff>
      <xdr:row>90</xdr:row>
      <xdr:rowOff>94991</xdr:rowOff>
    </xdr:from>
    <xdr:to>
      <xdr:col>15</xdr:col>
      <xdr:colOff>269875</xdr:colOff>
      <xdr:row>90</xdr:row>
      <xdr:rowOff>94991</xdr:rowOff>
    </xdr:to>
    <xdr:cxnSp macro="">
      <xdr:nvCxnSpPr>
        <xdr:cNvPr id="452" name="直線コネクタ 451"/>
        <xdr:cNvCxnSpPr/>
      </xdr:nvCxnSpPr>
      <xdr:spPr>
        <a:xfrm>
          <a:off x="10388600" y="15525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92</xdr:row>
      <xdr:rowOff>51826</xdr:rowOff>
    </xdr:from>
    <xdr:to>
      <xdr:col>15</xdr:col>
      <xdr:colOff>180975</xdr:colOff>
      <xdr:row>93</xdr:row>
      <xdr:rowOff>35796</xdr:rowOff>
    </xdr:to>
    <xdr:cxnSp macro="">
      <xdr:nvCxnSpPr>
        <xdr:cNvPr id="453" name="直線コネクタ 452"/>
        <xdr:cNvCxnSpPr/>
      </xdr:nvCxnSpPr>
      <xdr:spPr>
        <a:xfrm flipV="1">
          <a:off x="9639300" y="15825226"/>
          <a:ext cx="838200" cy="155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112670</xdr:rowOff>
    </xdr:from>
    <xdr:ext cx="534377" cy="259045"/>
    <xdr:sp macro="" textlink="">
      <xdr:nvSpPr>
        <xdr:cNvPr id="454" name="土木費平均値テキスト"/>
        <xdr:cNvSpPr txBox="1"/>
      </xdr:nvSpPr>
      <xdr:spPr>
        <a:xfrm>
          <a:off x="10528300" y="162289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92,066</a:t>
          </a:r>
          <a:endParaRPr kumimoji="1" lang="ja-JP" altLang="en-US" sz="1000" b="1">
            <a:solidFill>
              <a:srgbClr val="000080"/>
            </a:solidFill>
            <a:latin typeface="ＭＳ Ｐゴシック"/>
          </a:endParaRPr>
        </a:p>
      </xdr:txBody>
    </xdr:sp>
    <xdr:clientData/>
  </xdr:oneCellAnchor>
  <xdr:twoCellAnchor>
    <xdr:from>
      <xdr:col>15</xdr:col>
      <xdr:colOff>130175</xdr:colOff>
      <xdr:row>94</xdr:row>
      <xdr:rowOff>134243</xdr:rowOff>
    </xdr:from>
    <xdr:to>
      <xdr:col>15</xdr:col>
      <xdr:colOff>231775</xdr:colOff>
      <xdr:row>95</xdr:row>
      <xdr:rowOff>64393</xdr:rowOff>
    </xdr:to>
    <xdr:sp macro="" textlink="">
      <xdr:nvSpPr>
        <xdr:cNvPr id="455" name="フローチャート : 判断 454"/>
        <xdr:cNvSpPr/>
      </xdr:nvSpPr>
      <xdr:spPr>
        <a:xfrm>
          <a:off x="10426700" y="1625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92</xdr:row>
      <xdr:rowOff>90853</xdr:rowOff>
    </xdr:from>
    <xdr:to>
      <xdr:col>14</xdr:col>
      <xdr:colOff>28575</xdr:colOff>
      <xdr:row>93</xdr:row>
      <xdr:rowOff>35796</xdr:rowOff>
    </xdr:to>
    <xdr:cxnSp macro="">
      <xdr:nvCxnSpPr>
        <xdr:cNvPr id="456" name="直線コネクタ 455"/>
        <xdr:cNvCxnSpPr/>
      </xdr:nvCxnSpPr>
      <xdr:spPr>
        <a:xfrm>
          <a:off x="8750300" y="15864253"/>
          <a:ext cx="889000" cy="116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94</xdr:row>
      <xdr:rowOff>151588</xdr:rowOff>
    </xdr:from>
    <xdr:to>
      <xdr:col>14</xdr:col>
      <xdr:colOff>79375</xdr:colOff>
      <xdr:row>95</xdr:row>
      <xdr:rowOff>81738</xdr:rowOff>
    </xdr:to>
    <xdr:sp macro="" textlink="">
      <xdr:nvSpPr>
        <xdr:cNvPr id="457" name="フローチャート : 判断 456"/>
        <xdr:cNvSpPr/>
      </xdr:nvSpPr>
      <xdr:spPr>
        <a:xfrm>
          <a:off x="9588500" y="16267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72865</xdr:rowOff>
    </xdr:from>
    <xdr:ext cx="534377" cy="259045"/>
    <xdr:sp macro="" textlink="">
      <xdr:nvSpPr>
        <xdr:cNvPr id="458" name="テキスト ボックス 457"/>
        <xdr:cNvSpPr txBox="1"/>
      </xdr:nvSpPr>
      <xdr:spPr>
        <a:xfrm>
          <a:off x="9372111" y="16360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89,031</a:t>
          </a:r>
          <a:endParaRPr kumimoji="1" lang="ja-JP" altLang="en-US" sz="1000" b="1">
            <a:solidFill>
              <a:srgbClr val="000080"/>
            </a:solidFill>
            <a:latin typeface="ＭＳ Ｐゴシック"/>
          </a:endParaRPr>
        </a:p>
      </xdr:txBody>
    </xdr:sp>
    <xdr:clientData/>
  </xdr:oneCellAnchor>
  <xdr:twoCellAnchor>
    <xdr:from>
      <xdr:col>11</xdr:col>
      <xdr:colOff>307975</xdr:colOff>
      <xdr:row>92</xdr:row>
      <xdr:rowOff>90853</xdr:rowOff>
    </xdr:from>
    <xdr:to>
      <xdr:col>12</xdr:col>
      <xdr:colOff>511175</xdr:colOff>
      <xdr:row>93</xdr:row>
      <xdr:rowOff>997</xdr:rowOff>
    </xdr:to>
    <xdr:cxnSp macro="">
      <xdr:nvCxnSpPr>
        <xdr:cNvPr id="459" name="直線コネクタ 458"/>
        <xdr:cNvCxnSpPr/>
      </xdr:nvCxnSpPr>
      <xdr:spPr>
        <a:xfrm flipV="1">
          <a:off x="7861300" y="15864253"/>
          <a:ext cx="889000" cy="81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94</xdr:row>
      <xdr:rowOff>119492</xdr:rowOff>
    </xdr:from>
    <xdr:to>
      <xdr:col>12</xdr:col>
      <xdr:colOff>561975</xdr:colOff>
      <xdr:row>95</xdr:row>
      <xdr:rowOff>49642</xdr:rowOff>
    </xdr:to>
    <xdr:sp macro="" textlink="">
      <xdr:nvSpPr>
        <xdr:cNvPr id="460" name="フローチャート : 判断 459"/>
        <xdr:cNvSpPr/>
      </xdr:nvSpPr>
      <xdr:spPr>
        <a:xfrm>
          <a:off x="8699500" y="16235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40769</xdr:rowOff>
    </xdr:from>
    <xdr:ext cx="534377" cy="259045"/>
    <xdr:sp macro="" textlink="">
      <xdr:nvSpPr>
        <xdr:cNvPr id="461" name="テキスト ボックス 460"/>
        <xdr:cNvSpPr txBox="1"/>
      </xdr:nvSpPr>
      <xdr:spPr>
        <a:xfrm>
          <a:off x="8483111" y="16328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94,647</a:t>
          </a:r>
          <a:endParaRPr kumimoji="1" lang="ja-JP" altLang="en-US" sz="1000" b="1">
            <a:solidFill>
              <a:srgbClr val="000080"/>
            </a:solidFill>
            <a:latin typeface="ＭＳ Ｐゴシック"/>
          </a:endParaRPr>
        </a:p>
      </xdr:txBody>
    </xdr:sp>
    <xdr:clientData/>
  </xdr:oneCellAnchor>
  <xdr:twoCellAnchor>
    <xdr:from>
      <xdr:col>10</xdr:col>
      <xdr:colOff>104775</xdr:colOff>
      <xdr:row>93</xdr:row>
      <xdr:rowOff>997</xdr:rowOff>
    </xdr:from>
    <xdr:to>
      <xdr:col>11</xdr:col>
      <xdr:colOff>307975</xdr:colOff>
      <xdr:row>93</xdr:row>
      <xdr:rowOff>4992</xdr:rowOff>
    </xdr:to>
    <xdr:cxnSp macro="">
      <xdr:nvCxnSpPr>
        <xdr:cNvPr id="462" name="直線コネクタ 461"/>
        <xdr:cNvCxnSpPr/>
      </xdr:nvCxnSpPr>
      <xdr:spPr>
        <a:xfrm flipV="1">
          <a:off x="6972300" y="15945847"/>
          <a:ext cx="889000" cy="3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94</xdr:row>
      <xdr:rowOff>130333</xdr:rowOff>
    </xdr:from>
    <xdr:to>
      <xdr:col>11</xdr:col>
      <xdr:colOff>358775</xdr:colOff>
      <xdr:row>95</xdr:row>
      <xdr:rowOff>60483</xdr:rowOff>
    </xdr:to>
    <xdr:sp macro="" textlink="">
      <xdr:nvSpPr>
        <xdr:cNvPr id="463" name="フローチャート : 判断 462"/>
        <xdr:cNvSpPr/>
      </xdr:nvSpPr>
      <xdr:spPr>
        <a:xfrm>
          <a:off x="7810500" y="16246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51610</xdr:rowOff>
    </xdr:from>
    <xdr:ext cx="534377" cy="259045"/>
    <xdr:sp macro="" textlink="">
      <xdr:nvSpPr>
        <xdr:cNvPr id="464" name="テキスト ボックス 463"/>
        <xdr:cNvSpPr txBox="1"/>
      </xdr:nvSpPr>
      <xdr:spPr>
        <a:xfrm>
          <a:off x="7594111" y="16339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92,750</a:t>
          </a:r>
          <a:endParaRPr kumimoji="1" lang="ja-JP" altLang="en-US" sz="1000" b="1">
            <a:solidFill>
              <a:srgbClr val="000080"/>
            </a:solidFill>
            <a:latin typeface="ＭＳ Ｐゴシック"/>
          </a:endParaRPr>
        </a:p>
      </xdr:txBody>
    </xdr:sp>
    <xdr:clientData/>
  </xdr:oneCellAnchor>
  <xdr:twoCellAnchor>
    <xdr:from>
      <xdr:col>10</xdr:col>
      <xdr:colOff>53975</xdr:colOff>
      <xdr:row>95</xdr:row>
      <xdr:rowOff>26527</xdr:rowOff>
    </xdr:from>
    <xdr:to>
      <xdr:col>10</xdr:col>
      <xdr:colOff>155575</xdr:colOff>
      <xdr:row>95</xdr:row>
      <xdr:rowOff>128127</xdr:rowOff>
    </xdr:to>
    <xdr:sp macro="" textlink="">
      <xdr:nvSpPr>
        <xdr:cNvPr id="465" name="フローチャート : 判断 464"/>
        <xdr:cNvSpPr/>
      </xdr:nvSpPr>
      <xdr:spPr>
        <a:xfrm>
          <a:off x="6921500" y="16314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119254</xdr:rowOff>
    </xdr:from>
    <xdr:ext cx="534377" cy="259045"/>
    <xdr:sp macro="" textlink="">
      <xdr:nvSpPr>
        <xdr:cNvPr id="466" name="テキスト ボックス 465"/>
        <xdr:cNvSpPr txBox="1"/>
      </xdr:nvSpPr>
      <xdr:spPr>
        <a:xfrm>
          <a:off x="6705111" y="16407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80,914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7" name="テキスト ボックス 46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8" name="テキスト ボックス 46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9" name="テキスト ボックス 46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0" name="テキスト ボックス 46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1" name="テキスト ボックス 47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92</xdr:row>
      <xdr:rowOff>1026</xdr:rowOff>
    </xdr:from>
    <xdr:to>
      <xdr:col>15</xdr:col>
      <xdr:colOff>231775</xdr:colOff>
      <xdr:row>92</xdr:row>
      <xdr:rowOff>102626</xdr:rowOff>
    </xdr:to>
    <xdr:sp macro="" textlink="">
      <xdr:nvSpPr>
        <xdr:cNvPr id="472" name="円/楕円 471"/>
        <xdr:cNvSpPr/>
      </xdr:nvSpPr>
      <xdr:spPr>
        <a:xfrm>
          <a:off x="10426700" y="15774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91</xdr:row>
      <xdr:rowOff>23903</xdr:rowOff>
    </xdr:from>
    <xdr:ext cx="599010" cy="259045"/>
    <xdr:sp macro="" textlink="">
      <xdr:nvSpPr>
        <xdr:cNvPr id="473" name="土木費該当値テキスト"/>
        <xdr:cNvSpPr txBox="1"/>
      </xdr:nvSpPr>
      <xdr:spPr>
        <a:xfrm>
          <a:off x="10528300" y="15625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175,376</a:t>
          </a:r>
          <a:endParaRPr kumimoji="1" lang="ja-JP" altLang="en-US" sz="1000" b="1">
            <a:solidFill>
              <a:srgbClr val="FF0000"/>
            </a:solidFill>
            <a:latin typeface="ＭＳ Ｐゴシック"/>
          </a:endParaRPr>
        </a:p>
      </xdr:txBody>
    </xdr:sp>
    <xdr:clientData/>
  </xdr:oneCellAnchor>
  <xdr:twoCellAnchor>
    <xdr:from>
      <xdr:col>13</xdr:col>
      <xdr:colOff>663575</xdr:colOff>
      <xdr:row>92</xdr:row>
      <xdr:rowOff>156446</xdr:rowOff>
    </xdr:from>
    <xdr:to>
      <xdr:col>14</xdr:col>
      <xdr:colOff>79375</xdr:colOff>
      <xdr:row>93</xdr:row>
      <xdr:rowOff>86596</xdr:rowOff>
    </xdr:to>
    <xdr:sp macro="" textlink="">
      <xdr:nvSpPr>
        <xdr:cNvPr id="474" name="円/楕円 473"/>
        <xdr:cNvSpPr/>
      </xdr:nvSpPr>
      <xdr:spPr>
        <a:xfrm>
          <a:off x="9588500" y="1592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91</xdr:row>
      <xdr:rowOff>103123</xdr:rowOff>
    </xdr:from>
    <xdr:ext cx="599010" cy="259045"/>
    <xdr:sp macro="" textlink="">
      <xdr:nvSpPr>
        <xdr:cNvPr id="475" name="テキスト ボックス 474"/>
        <xdr:cNvSpPr txBox="1"/>
      </xdr:nvSpPr>
      <xdr:spPr>
        <a:xfrm>
          <a:off x="9339794" y="15705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148,181</a:t>
          </a:r>
          <a:endParaRPr kumimoji="1" lang="ja-JP" altLang="en-US" sz="1000" b="1">
            <a:solidFill>
              <a:srgbClr val="FF0000"/>
            </a:solidFill>
            <a:latin typeface="ＭＳ Ｐゴシック"/>
          </a:endParaRPr>
        </a:p>
      </xdr:txBody>
    </xdr:sp>
    <xdr:clientData/>
  </xdr:oneCellAnchor>
  <xdr:twoCellAnchor>
    <xdr:from>
      <xdr:col>12</xdr:col>
      <xdr:colOff>460375</xdr:colOff>
      <xdr:row>92</xdr:row>
      <xdr:rowOff>40053</xdr:rowOff>
    </xdr:from>
    <xdr:to>
      <xdr:col>12</xdr:col>
      <xdr:colOff>561975</xdr:colOff>
      <xdr:row>92</xdr:row>
      <xdr:rowOff>141653</xdr:rowOff>
    </xdr:to>
    <xdr:sp macro="" textlink="">
      <xdr:nvSpPr>
        <xdr:cNvPr id="476" name="円/楕円 475"/>
        <xdr:cNvSpPr/>
      </xdr:nvSpPr>
      <xdr:spPr>
        <a:xfrm>
          <a:off x="8699500" y="15813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90</xdr:row>
      <xdr:rowOff>158180</xdr:rowOff>
    </xdr:from>
    <xdr:ext cx="599010" cy="259045"/>
    <xdr:sp macro="" textlink="">
      <xdr:nvSpPr>
        <xdr:cNvPr id="477" name="テキスト ボックス 476"/>
        <xdr:cNvSpPr txBox="1"/>
      </xdr:nvSpPr>
      <xdr:spPr>
        <a:xfrm>
          <a:off x="8450794" y="15588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168,547</a:t>
          </a:r>
          <a:endParaRPr kumimoji="1" lang="ja-JP" altLang="en-US" sz="1000" b="1">
            <a:solidFill>
              <a:srgbClr val="FF0000"/>
            </a:solidFill>
            <a:latin typeface="ＭＳ Ｐゴシック"/>
          </a:endParaRPr>
        </a:p>
      </xdr:txBody>
    </xdr:sp>
    <xdr:clientData/>
  </xdr:oneCellAnchor>
  <xdr:twoCellAnchor>
    <xdr:from>
      <xdr:col>11</xdr:col>
      <xdr:colOff>257175</xdr:colOff>
      <xdr:row>92</xdr:row>
      <xdr:rowOff>121647</xdr:rowOff>
    </xdr:from>
    <xdr:to>
      <xdr:col>11</xdr:col>
      <xdr:colOff>358775</xdr:colOff>
      <xdr:row>93</xdr:row>
      <xdr:rowOff>51797</xdr:rowOff>
    </xdr:to>
    <xdr:sp macro="" textlink="">
      <xdr:nvSpPr>
        <xdr:cNvPr id="478" name="円/楕円 477"/>
        <xdr:cNvSpPr/>
      </xdr:nvSpPr>
      <xdr:spPr>
        <a:xfrm>
          <a:off x="7810500" y="1589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91</xdr:row>
      <xdr:rowOff>68324</xdr:rowOff>
    </xdr:from>
    <xdr:ext cx="599010" cy="259045"/>
    <xdr:sp macro="" textlink="">
      <xdr:nvSpPr>
        <xdr:cNvPr id="479" name="テキスト ボックス 478"/>
        <xdr:cNvSpPr txBox="1"/>
      </xdr:nvSpPr>
      <xdr:spPr>
        <a:xfrm>
          <a:off x="7561794" y="15670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154,270</a:t>
          </a:r>
          <a:endParaRPr kumimoji="1" lang="ja-JP" altLang="en-US" sz="1000" b="1">
            <a:solidFill>
              <a:srgbClr val="FF0000"/>
            </a:solidFill>
            <a:latin typeface="ＭＳ Ｐゴシック"/>
          </a:endParaRPr>
        </a:p>
      </xdr:txBody>
    </xdr:sp>
    <xdr:clientData/>
  </xdr:oneCellAnchor>
  <xdr:twoCellAnchor>
    <xdr:from>
      <xdr:col>10</xdr:col>
      <xdr:colOff>53975</xdr:colOff>
      <xdr:row>92</xdr:row>
      <xdr:rowOff>125642</xdr:rowOff>
    </xdr:from>
    <xdr:to>
      <xdr:col>10</xdr:col>
      <xdr:colOff>155575</xdr:colOff>
      <xdr:row>93</xdr:row>
      <xdr:rowOff>55792</xdr:rowOff>
    </xdr:to>
    <xdr:sp macro="" textlink="">
      <xdr:nvSpPr>
        <xdr:cNvPr id="480" name="円/楕円 479"/>
        <xdr:cNvSpPr/>
      </xdr:nvSpPr>
      <xdr:spPr>
        <a:xfrm>
          <a:off x="6921500" y="15899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91</xdr:row>
      <xdr:rowOff>72319</xdr:rowOff>
    </xdr:from>
    <xdr:ext cx="599010" cy="259045"/>
    <xdr:sp macro="" textlink="">
      <xdr:nvSpPr>
        <xdr:cNvPr id="481" name="テキスト ボックス 480"/>
        <xdr:cNvSpPr txBox="1"/>
      </xdr:nvSpPr>
      <xdr:spPr>
        <a:xfrm>
          <a:off x="6672794" y="15674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153,571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2" name="正方形/長方形 48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3" name="正方形/長方形 48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4" name="正方形/長方形 48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5" name="正方形/長方形 48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6" name="正方形/長方形 48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7" name="正方形/長方形 48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8" name="正方形/長方形 48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18,998</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9" name="正方形/長方形 48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0" name="テキスト ボックス 48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1" name="直線コネクタ 49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139700</xdr:rowOff>
    </xdr:from>
    <xdr:to>
      <xdr:col>24</xdr:col>
      <xdr:colOff>644525</xdr:colOff>
      <xdr:row>39</xdr:row>
      <xdr:rowOff>139700</xdr:rowOff>
    </xdr:to>
    <xdr:cxnSp macro="">
      <xdr:nvCxnSpPr>
        <xdr:cNvPr id="492" name="直線コネクタ 491"/>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168927</xdr:rowOff>
    </xdr:from>
    <xdr:ext cx="248786" cy="259045"/>
    <xdr:sp macro="" textlink="">
      <xdr:nvSpPr>
        <xdr:cNvPr id="493" name="テキスト ボックス 492"/>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25400</xdr:rowOff>
    </xdr:from>
    <xdr:to>
      <xdr:col>24</xdr:col>
      <xdr:colOff>644525</xdr:colOff>
      <xdr:row>38</xdr:row>
      <xdr:rowOff>25400</xdr:rowOff>
    </xdr:to>
    <xdr:cxnSp macro="">
      <xdr:nvCxnSpPr>
        <xdr:cNvPr id="494" name="直線コネクタ 493"/>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54627</xdr:rowOff>
    </xdr:from>
    <xdr:ext cx="531299" cy="259045"/>
    <xdr:sp macro="" textlink="">
      <xdr:nvSpPr>
        <xdr:cNvPr id="495" name="テキスト ボックス 494"/>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36</xdr:row>
      <xdr:rowOff>82550</xdr:rowOff>
    </xdr:from>
    <xdr:to>
      <xdr:col>24</xdr:col>
      <xdr:colOff>644525</xdr:colOff>
      <xdr:row>36</xdr:row>
      <xdr:rowOff>82550</xdr:rowOff>
    </xdr:to>
    <xdr:cxnSp macro="">
      <xdr:nvCxnSpPr>
        <xdr:cNvPr id="496" name="直線コネクタ 495"/>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111777</xdr:rowOff>
    </xdr:from>
    <xdr:ext cx="531299" cy="259045"/>
    <xdr:sp macro="" textlink="">
      <xdr:nvSpPr>
        <xdr:cNvPr id="497" name="テキスト ボックス 496"/>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98" name="直線コネクタ 49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99" name="テキスト ボックス 498"/>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33</xdr:row>
      <xdr:rowOff>25400</xdr:rowOff>
    </xdr:from>
    <xdr:to>
      <xdr:col>24</xdr:col>
      <xdr:colOff>644525</xdr:colOff>
      <xdr:row>33</xdr:row>
      <xdr:rowOff>25400</xdr:rowOff>
    </xdr:to>
    <xdr:cxnSp macro="">
      <xdr:nvCxnSpPr>
        <xdr:cNvPr id="500" name="直線コネクタ 499"/>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54627</xdr:rowOff>
    </xdr:from>
    <xdr:ext cx="595419" cy="259045"/>
    <xdr:sp macro="" textlink="">
      <xdr:nvSpPr>
        <xdr:cNvPr id="501" name="テキスト ボックス 500"/>
        <xdr:cNvSpPr txBox="1"/>
      </xdr:nvSpPr>
      <xdr:spPr>
        <a:xfrm>
          <a:off x="11850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502" name="直線コネクタ 501"/>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30</xdr:row>
      <xdr:rowOff>111777</xdr:rowOff>
    </xdr:from>
    <xdr:ext cx="595419" cy="259045"/>
    <xdr:sp macro="" textlink="">
      <xdr:nvSpPr>
        <xdr:cNvPr id="503" name="テキスト ボックス 502"/>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29</xdr:row>
      <xdr:rowOff>139700</xdr:rowOff>
    </xdr:from>
    <xdr:to>
      <xdr:col>24</xdr:col>
      <xdr:colOff>644525</xdr:colOff>
      <xdr:row>29</xdr:row>
      <xdr:rowOff>139700</xdr:rowOff>
    </xdr:to>
    <xdr:cxnSp macro="">
      <xdr:nvCxnSpPr>
        <xdr:cNvPr id="504" name="直線コネクタ 503"/>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28</xdr:row>
      <xdr:rowOff>168927</xdr:rowOff>
    </xdr:from>
    <xdr:ext cx="595419" cy="259045"/>
    <xdr:sp macro="" textlink="">
      <xdr:nvSpPr>
        <xdr:cNvPr id="505" name="テキスト ボックス 504"/>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6" name="直線コネクタ 50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7" name="テキスト ボックス 50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116421</xdr:rowOff>
    </xdr:from>
    <xdr:to>
      <xdr:col>23</xdr:col>
      <xdr:colOff>516889</xdr:colOff>
      <xdr:row>38</xdr:row>
      <xdr:rowOff>125708</xdr:rowOff>
    </xdr:to>
    <xdr:cxnSp macro="">
      <xdr:nvCxnSpPr>
        <xdr:cNvPr id="509" name="直線コネクタ 508"/>
        <xdr:cNvCxnSpPr/>
      </xdr:nvCxnSpPr>
      <xdr:spPr>
        <a:xfrm flipV="1">
          <a:off x="16317595" y="5259921"/>
          <a:ext cx="1269" cy="1380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129535</xdr:rowOff>
    </xdr:from>
    <xdr:ext cx="534377" cy="259045"/>
    <xdr:sp macro="" textlink="">
      <xdr:nvSpPr>
        <xdr:cNvPr id="510" name="消防費最小値テキスト"/>
        <xdr:cNvSpPr txBox="1"/>
      </xdr:nvSpPr>
      <xdr:spPr>
        <a:xfrm>
          <a:off x="16370300" y="6644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19,469</a:t>
          </a:r>
          <a:endParaRPr kumimoji="1" lang="ja-JP" altLang="en-US" sz="1000" b="1">
            <a:latin typeface="ＭＳ Ｐゴシック"/>
          </a:endParaRPr>
        </a:p>
      </xdr:txBody>
    </xdr:sp>
    <xdr:clientData/>
  </xdr:oneCellAnchor>
  <xdr:twoCellAnchor>
    <xdr:from>
      <xdr:col>23</xdr:col>
      <xdr:colOff>428625</xdr:colOff>
      <xdr:row>38</xdr:row>
      <xdr:rowOff>125708</xdr:rowOff>
    </xdr:from>
    <xdr:to>
      <xdr:col>23</xdr:col>
      <xdr:colOff>606425</xdr:colOff>
      <xdr:row>38</xdr:row>
      <xdr:rowOff>125708</xdr:rowOff>
    </xdr:to>
    <xdr:cxnSp macro="">
      <xdr:nvCxnSpPr>
        <xdr:cNvPr id="511" name="直線コネクタ 510"/>
        <xdr:cNvCxnSpPr/>
      </xdr:nvCxnSpPr>
      <xdr:spPr>
        <a:xfrm>
          <a:off x="16230600" y="6640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63098</xdr:rowOff>
    </xdr:from>
    <xdr:ext cx="599010" cy="259045"/>
    <xdr:sp macro="" textlink="">
      <xdr:nvSpPr>
        <xdr:cNvPr id="512" name="消防費最大値テキスト"/>
        <xdr:cNvSpPr txBox="1"/>
      </xdr:nvSpPr>
      <xdr:spPr>
        <a:xfrm>
          <a:off x="16370300" y="5035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164,444</a:t>
          </a:r>
          <a:endParaRPr kumimoji="1" lang="ja-JP" altLang="en-US" sz="1000" b="1">
            <a:latin typeface="ＭＳ Ｐゴシック"/>
          </a:endParaRPr>
        </a:p>
      </xdr:txBody>
    </xdr:sp>
    <xdr:clientData/>
  </xdr:oneCellAnchor>
  <xdr:twoCellAnchor>
    <xdr:from>
      <xdr:col>23</xdr:col>
      <xdr:colOff>428625</xdr:colOff>
      <xdr:row>30</xdr:row>
      <xdr:rowOff>116421</xdr:rowOff>
    </xdr:from>
    <xdr:to>
      <xdr:col>23</xdr:col>
      <xdr:colOff>606425</xdr:colOff>
      <xdr:row>30</xdr:row>
      <xdr:rowOff>116421</xdr:rowOff>
    </xdr:to>
    <xdr:cxnSp macro="">
      <xdr:nvCxnSpPr>
        <xdr:cNvPr id="513" name="直線コネクタ 512"/>
        <xdr:cNvCxnSpPr/>
      </xdr:nvCxnSpPr>
      <xdr:spPr>
        <a:xfrm>
          <a:off x="16230600" y="5259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155778</xdr:rowOff>
    </xdr:from>
    <xdr:to>
      <xdr:col>23</xdr:col>
      <xdr:colOff>517525</xdr:colOff>
      <xdr:row>37</xdr:row>
      <xdr:rowOff>44945</xdr:rowOff>
    </xdr:to>
    <xdr:cxnSp macro="">
      <xdr:nvCxnSpPr>
        <xdr:cNvPr id="514" name="直線コネクタ 513"/>
        <xdr:cNvCxnSpPr/>
      </xdr:nvCxnSpPr>
      <xdr:spPr>
        <a:xfrm>
          <a:off x="15481300" y="6327978"/>
          <a:ext cx="838200" cy="60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167863</xdr:rowOff>
    </xdr:from>
    <xdr:ext cx="534377" cy="259045"/>
    <xdr:sp macro="" textlink="">
      <xdr:nvSpPr>
        <xdr:cNvPr id="515" name="消防費平均値テキスト"/>
        <xdr:cNvSpPr txBox="1"/>
      </xdr:nvSpPr>
      <xdr:spPr>
        <a:xfrm>
          <a:off x="16370300" y="63400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43,445</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17986</xdr:rowOff>
    </xdr:from>
    <xdr:to>
      <xdr:col>23</xdr:col>
      <xdr:colOff>568325</xdr:colOff>
      <xdr:row>37</xdr:row>
      <xdr:rowOff>119586</xdr:rowOff>
    </xdr:to>
    <xdr:sp macro="" textlink="">
      <xdr:nvSpPr>
        <xdr:cNvPr id="516" name="フローチャート : 判断 515"/>
        <xdr:cNvSpPr/>
      </xdr:nvSpPr>
      <xdr:spPr>
        <a:xfrm>
          <a:off x="16268700" y="63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155778</xdr:rowOff>
    </xdr:from>
    <xdr:to>
      <xdr:col>22</xdr:col>
      <xdr:colOff>365125</xdr:colOff>
      <xdr:row>37</xdr:row>
      <xdr:rowOff>71206</xdr:rowOff>
    </xdr:to>
    <xdr:cxnSp macro="">
      <xdr:nvCxnSpPr>
        <xdr:cNvPr id="517" name="直線コネクタ 516"/>
        <xdr:cNvCxnSpPr/>
      </xdr:nvCxnSpPr>
      <xdr:spPr>
        <a:xfrm flipV="1">
          <a:off x="14592300" y="6327978"/>
          <a:ext cx="889000" cy="86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166167</xdr:rowOff>
    </xdr:from>
    <xdr:to>
      <xdr:col>22</xdr:col>
      <xdr:colOff>415925</xdr:colOff>
      <xdr:row>37</xdr:row>
      <xdr:rowOff>96317</xdr:rowOff>
    </xdr:to>
    <xdr:sp macro="" textlink="">
      <xdr:nvSpPr>
        <xdr:cNvPr id="518" name="フローチャート : 判断 517"/>
        <xdr:cNvSpPr/>
      </xdr:nvSpPr>
      <xdr:spPr>
        <a:xfrm>
          <a:off x="15430500" y="6338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87444</xdr:rowOff>
    </xdr:from>
    <xdr:ext cx="534377" cy="259045"/>
    <xdr:sp macro="" textlink="">
      <xdr:nvSpPr>
        <xdr:cNvPr id="519" name="テキスト ボックス 518"/>
        <xdr:cNvSpPr txBox="1"/>
      </xdr:nvSpPr>
      <xdr:spPr>
        <a:xfrm>
          <a:off x="15214111" y="6431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45,888</a:t>
          </a:r>
          <a:endParaRPr kumimoji="1" lang="ja-JP" altLang="en-US" sz="1000" b="1">
            <a:solidFill>
              <a:srgbClr val="000080"/>
            </a:solidFill>
            <a:latin typeface="ＭＳ Ｐゴシック"/>
          </a:endParaRPr>
        </a:p>
      </xdr:txBody>
    </xdr:sp>
    <xdr:clientData/>
  </xdr:oneCellAnchor>
  <xdr:twoCellAnchor>
    <xdr:from>
      <xdr:col>19</xdr:col>
      <xdr:colOff>644525</xdr:colOff>
      <xdr:row>34</xdr:row>
      <xdr:rowOff>105820</xdr:rowOff>
    </xdr:from>
    <xdr:to>
      <xdr:col>21</xdr:col>
      <xdr:colOff>161925</xdr:colOff>
      <xdr:row>37</xdr:row>
      <xdr:rowOff>71206</xdr:rowOff>
    </xdr:to>
    <xdr:cxnSp macro="">
      <xdr:nvCxnSpPr>
        <xdr:cNvPr id="520" name="直線コネクタ 519"/>
        <xdr:cNvCxnSpPr/>
      </xdr:nvCxnSpPr>
      <xdr:spPr>
        <a:xfrm>
          <a:off x="13703300" y="5935120"/>
          <a:ext cx="889000" cy="479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151193</xdr:rowOff>
    </xdr:from>
    <xdr:to>
      <xdr:col>21</xdr:col>
      <xdr:colOff>212725</xdr:colOff>
      <xdr:row>37</xdr:row>
      <xdr:rowOff>81343</xdr:rowOff>
    </xdr:to>
    <xdr:sp macro="" textlink="">
      <xdr:nvSpPr>
        <xdr:cNvPr id="521" name="フローチャート : 判断 520"/>
        <xdr:cNvSpPr/>
      </xdr:nvSpPr>
      <xdr:spPr>
        <a:xfrm>
          <a:off x="14541500" y="6323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97870</xdr:rowOff>
    </xdr:from>
    <xdr:ext cx="534377" cy="259045"/>
    <xdr:sp macro="" textlink="">
      <xdr:nvSpPr>
        <xdr:cNvPr id="522" name="テキスト ボックス 521"/>
        <xdr:cNvSpPr txBox="1"/>
      </xdr:nvSpPr>
      <xdr:spPr>
        <a:xfrm>
          <a:off x="14325111" y="6098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47,460</a:t>
          </a:r>
          <a:endParaRPr kumimoji="1" lang="ja-JP" altLang="en-US" sz="1000" b="1">
            <a:solidFill>
              <a:srgbClr val="000080"/>
            </a:solidFill>
            <a:latin typeface="ＭＳ Ｐゴシック"/>
          </a:endParaRPr>
        </a:p>
      </xdr:txBody>
    </xdr:sp>
    <xdr:clientData/>
  </xdr:oneCellAnchor>
  <xdr:twoCellAnchor>
    <xdr:from>
      <xdr:col>18</xdr:col>
      <xdr:colOff>441325</xdr:colOff>
      <xdr:row>34</xdr:row>
      <xdr:rowOff>105820</xdr:rowOff>
    </xdr:from>
    <xdr:to>
      <xdr:col>19</xdr:col>
      <xdr:colOff>644525</xdr:colOff>
      <xdr:row>37</xdr:row>
      <xdr:rowOff>45593</xdr:rowOff>
    </xdr:to>
    <xdr:cxnSp macro="">
      <xdr:nvCxnSpPr>
        <xdr:cNvPr id="523" name="直線コネクタ 522"/>
        <xdr:cNvCxnSpPr/>
      </xdr:nvCxnSpPr>
      <xdr:spPr>
        <a:xfrm flipV="1">
          <a:off x="12814300" y="5935120"/>
          <a:ext cx="889000" cy="454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69364</xdr:rowOff>
    </xdr:from>
    <xdr:to>
      <xdr:col>20</xdr:col>
      <xdr:colOff>9525</xdr:colOff>
      <xdr:row>37</xdr:row>
      <xdr:rowOff>170965</xdr:rowOff>
    </xdr:to>
    <xdr:sp macro="" textlink="">
      <xdr:nvSpPr>
        <xdr:cNvPr id="524" name="フローチャート : 判断 523"/>
        <xdr:cNvSpPr/>
      </xdr:nvSpPr>
      <xdr:spPr>
        <a:xfrm>
          <a:off x="13652500" y="64130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162091</xdr:rowOff>
    </xdr:from>
    <xdr:ext cx="534377" cy="259045"/>
    <xdr:sp macro="" textlink="">
      <xdr:nvSpPr>
        <xdr:cNvPr id="525" name="テキスト ボックス 524"/>
        <xdr:cNvSpPr txBox="1"/>
      </xdr:nvSpPr>
      <xdr:spPr>
        <a:xfrm>
          <a:off x="13436111" y="6505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38,051</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101273</xdr:rowOff>
    </xdr:from>
    <xdr:to>
      <xdr:col>18</xdr:col>
      <xdr:colOff>492125</xdr:colOff>
      <xdr:row>38</xdr:row>
      <xdr:rowOff>31423</xdr:rowOff>
    </xdr:to>
    <xdr:sp macro="" textlink="">
      <xdr:nvSpPr>
        <xdr:cNvPr id="526" name="フローチャート : 判断 525"/>
        <xdr:cNvSpPr/>
      </xdr:nvSpPr>
      <xdr:spPr>
        <a:xfrm>
          <a:off x="12763500" y="6444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22550</xdr:rowOff>
    </xdr:from>
    <xdr:ext cx="534377" cy="259045"/>
    <xdr:sp macro="" textlink="">
      <xdr:nvSpPr>
        <xdr:cNvPr id="527" name="テキスト ボックス 526"/>
        <xdr:cNvSpPr txBox="1"/>
      </xdr:nvSpPr>
      <xdr:spPr>
        <a:xfrm>
          <a:off x="12547111" y="6537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34,701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8" name="テキスト ボックス 52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9" name="テキスト ボックス 52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0" name="テキスト ボックス 52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1" name="テキスト ボックス 53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2" name="テキスト ボックス 53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36</xdr:row>
      <xdr:rowOff>165595</xdr:rowOff>
    </xdr:from>
    <xdr:to>
      <xdr:col>23</xdr:col>
      <xdr:colOff>568325</xdr:colOff>
      <xdr:row>37</xdr:row>
      <xdr:rowOff>95745</xdr:rowOff>
    </xdr:to>
    <xdr:sp macro="" textlink="">
      <xdr:nvSpPr>
        <xdr:cNvPr id="533" name="円/楕円 532"/>
        <xdr:cNvSpPr/>
      </xdr:nvSpPr>
      <xdr:spPr>
        <a:xfrm>
          <a:off x="16268700" y="633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17022</xdr:rowOff>
    </xdr:from>
    <xdr:ext cx="534377" cy="259045"/>
    <xdr:sp macro="" textlink="">
      <xdr:nvSpPr>
        <xdr:cNvPr id="534" name="消防費該当値テキスト"/>
        <xdr:cNvSpPr txBox="1"/>
      </xdr:nvSpPr>
      <xdr:spPr>
        <a:xfrm>
          <a:off x="16370300" y="6189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45,948</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104978</xdr:rowOff>
    </xdr:from>
    <xdr:to>
      <xdr:col>22</xdr:col>
      <xdr:colOff>415925</xdr:colOff>
      <xdr:row>37</xdr:row>
      <xdr:rowOff>35128</xdr:rowOff>
    </xdr:to>
    <xdr:sp macro="" textlink="">
      <xdr:nvSpPr>
        <xdr:cNvPr id="535" name="円/楕円 534"/>
        <xdr:cNvSpPr/>
      </xdr:nvSpPr>
      <xdr:spPr>
        <a:xfrm>
          <a:off x="15430500" y="6277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51655</xdr:rowOff>
    </xdr:from>
    <xdr:ext cx="534377" cy="259045"/>
    <xdr:sp macro="" textlink="">
      <xdr:nvSpPr>
        <xdr:cNvPr id="536" name="テキスト ボックス 535"/>
        <xdr:cNvSpPr txBox="1"/>
      </xdr:nvSpPr>
      <xdr:spPr>
        <a:xfrm>
          <a:off x="15214111" y="6052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52,312</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20406</xdr:rowOff>
    </xdr:from>
    <xdr:to>
      <xdr:col>21</xdr:col>
      <xdr:colOff>212725</xdr:colOff>
      <xdr:row>37</xdr:row>
      <xdr:rowOff>122006</xdr:rowOff>
    </xdr:to>
    <xdr:sp macro="" textlink="">
      <xdr:nvSpPr>
        <xdr:cNvPr id="537" name="円/楕円 536"/>
        <xdr:cNvSpPr/>
      </xdr:nvSpPr>
      <xdr:spPr>
        <a:xfrm>
          <a:off x="14541500" y="636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113133</xdr:rowOff>
    </xdr:from>
    <xdr:ext cx="534377" cy="259045"/>
    <xdr:sp macro="" textlink="">
      <xdr:nvSpPr>
        <xdr:cNvPr id="538" name="テキスト ボックス 537"/>
        <xdr:cNvSpPr txBox="1"/>
      </xdr:nvSpPr>
      <xdr:spPr>
        <a:xfrm>
          <a:off x="14325111" y="6456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43,191</a:t>
          </a:r>
          <a:endParaRPr kumimoji="1" lang="ja-JP" altLang="en-US" sz="1000" b="1">
            <a:solidFill>
              <a:srgbClr val="FF0000"/>
            </a:solidFill>
            <a:latin typeface="ＭＳ Ｐゴシック"/>
          </a:endParaRPr>
        </a:p>
      </xdr:txBody>
    </xdr:sp>
    <xdr:clientData/>
  </xdr:oneCellAnchor>
  <xdr:twoCellAnchor>
    <xdr:from>
      <xdr:col>19</xdr:col>
      <xdr:colOff>593725</xdr:colOff>
      <xdr:row>34</xdr:row>
      <xdr:rowOff>55020</xdr:rowOff>
    </xdr:from>
    <xdr:to>
      <xdr:col>20</xdr:col>
      <xdr:colOff>9525</xdr:colOff>
      <xdr:row>34</xdr:row>
      <xdr:rowOff>156620</xdr:rowOff>
    </xdr:to>
    <xdr:sp macro="" textlink="">
      <xdr:nvSpPr>
        <xdr:cNvPr id="539" name="円/楕円 538"/>
        <xdr:cNvSpPr/>
      </xdr:nvSpPr>
      <xdr:spPr>
        <a:xfrm>
          <a:off x="13652500" y="588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33</xdr:row>
      <xdr:rowOff>1697</xdr:rowOff>
    </xdr:from>
    <xdr:ext cx="534377" cy="259045"/>
    <xdr:sp macro="" textlink="">
      <xdr:nvSpPr>
        <xdr:cNvPr id="540" name="テキスト ボックス 539"/>
        <xdr:cNvSpPr txBox="1"/>
      </xdr:nvSpPr>
      <xdr:spPr>
        <a:xfrm>
          <a:off x="13436111" y="5659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93,557</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166243</xdr:rowOff>
    </xdr:from>
    <xdr:to>
      <xdr:col>18</xdr:col>
      <xdr:colOff>492125</xdr:colOff>
      <xdr:row>37</xdr:row>
      <xdr:rowOff>96393</xdr:rowOff>
    </xdr:to>
    <xdr:sp macro="" textlink="">
      <xdr:nvSpPr>
        <xdr:cNvPr id="541" name="円/楕円 540"/>
        <xdr:cNvSpPr/>
      </xdr:nvSpPr>
      <xdr:spPr>
        <a:xfrm>
          <a:off x="12763500" y="6338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112920</xdr:rowOff>
    </xdr:from>
    <xdr:ext cx="534377" cy="259045"/>
    <xdr:sp macro="" textlink="">
      <xdr:nvSpPr>
        <xdr:cNvPr id="542" name="テキスト ボックス 541"/>
        <xdr:cNvSpPr txBox="1"/>
      </xdr:nvSpPr>
      <xdr:spPr>
        <a:xfrm>
          <a:off x="12547111" y="6113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45,880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57,928</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1" name="テキスト ボックス 55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2" name="直線コネクタ 55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53" name="直線コネクタ 552"/>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54" name="テキスト ボックス 553"/>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5" name="直線コネクタ 554"/>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56" name="テキスト ボックス 555"/>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7" name="直線コネクタ 556"/>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58" name="テキスト ボックス 557"/>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59" name="直線コネクタ 558"/>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0" name="テキスト ボックス 559"/>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2" name="テキスト ボックス 56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105159</xdr:rowOff>
    </xdr:from>
    <xdr:to>
      <xdr:col>23</xdr:col>
      <xdr:colOff>516889</xdr:colOff>
      <xdr:row>57</xdr:row>
      <xdr:rowOff>141246</xdr:rowOff>
    </xdr:to>
    <xdr:cxnSp macro="">
      <xdr:nvCxnSpPr>
        <xdr:cNvPr id="564" name="直線コネクタ 563"/>
        <xdr:cNvCxnSpPr/>
      </xdr:nvCxnSpPr>
      <xdr:spPr>
        <a:xfrm flipV="1">
          <a:off x="16317595" y="8849109"/>
          <a:ext cx="1269" cy="10647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145073</xdr:rowOff>
    </xdr:from>
    <xdr:ext cx="534377" cy="259045"/>
    <xdr:sp macro="" textlink="">
      <xdr:nvSpPr>
        <xdr:cNvPr id="565" name="教育費最小値テキスト"/>
        <xdr:cNvSpPr txBox="1"/>
      </xdr:nvSpPr>
      <xdr:spPr>
        <a:xfrm>
          <a:off x="16370300" y="9917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37,162</a:t>
          </a:r>
          <a:endParaRPr kumimoji="1" lang="ja-JP" altLang="en-US" sz="1000" b="1">
            <a:latin typeface="ＭＳ Ｐゴシック"/>
          </a:endParaRPr>
        </a:p>
      </xdr:txBody>
    </xdr:sp>
    <xdr:clientData/>
  </xdr:oneCellAnchor>
  <xdr:twoCellAnchor>
    <xdr:from>
      <xdr:col>23</xdr:col>
      <xdr:colOff>428625</xdr:colOff>
      <xdr:row>57</xdr:row>
      <xdr:rowOff>141246</xdr:rowOff>
    </xdr:from>
    <xdr:to>
      <xdr:col>23</xdr:col>
      <xdr:colOff>606425</xdr:colOff>
      <xdr:row>57</xdr:row>
      <xdr:rowOff>141246</xdr:rowOff>
    </xdr:to>
    <xdr:cxnSp macro="">
      <xdr:nvCxnSpPr>
        <xdr:cNvPr id="566" name="直線コネクタ 565"/>
        <xdr:cNvCxnSpPr/>
      </xdr:nvCxnSpPr>
      <xdr:spPr>
        <a:xfrm>
          <a:off x="16230600" y="9913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51836</xdr:rowOff>
    </xdr:from>
    <xdr:ext cx="599010" cy="259045"/>
    <xdr:sp macro="" textlink="">
      <xdr:nvSpPr>
        <xdr:cNvPr id="567" name="教育費最大値テキスト"/>
        <xdr:cNvSpPr txBox="1"/>
      </xdr:nvSpPr>
      <xdr:spPr>
        <a:xfrm>
          <a:off x="16370300" y="8624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270,055</a:t>
          </a:r>
          <a:endParaRPr kumimoji="1" lang="ja-JP" altLang="en-US" sz="1000" b="1">
            <a:latin typeface="ＭＳ Ｐゴシック"/>
          </a:endParaRPr>
        </a:p>
      </xdr:txBody>
    </xdr:sp>
    <xdr:clientData/>
  </xdr:oneCellAnchor>
  <xdr:twoCellAnchor>
    <xdr:from>
      <xdr:col>23</xdr:col>
      <xdr:colOff>428625</xdr:colOff>
      <xdr:row>51</xdr:row>
      <xdr:rowOff>105159</xdr:rowOff>
    </xdr:from>
    <xdr:to>
      <xdr:col>23</xdr:col>
      <xdr:colOff>606425</xdr:colOff>
      <xdr:row>51</xdr:row>
      <xdr:rowOff>105159</xdr:rowOff>
    </xdr:to>
    <xdr:cxnSp macro="">
      <xdr:nvCxnSpPr>
        <xdr:cNvPr id="568" name="直線コネクタ 567"/>
        <xdr:cNvCxnSpPr/>
      </xdr:nvCxnSpPr>
      <xdr:spPr>
        <a:xfrm>
          <a:off x="16230600" y="8849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51</xdr:row>
      <xdr:rowOff>110691</xdr:rowOff>
    </xdr:from>
    <xdr:to>
      <xdr:col>23</xdr:col>
      <xdr:colOff>517525</xdr:colOff>
      <xdr:row>55</xdr:row>
      <xdr:rowOff>70028</xdr:rowOff>
    </xdr:to>
    <xdr:cxnSp macro="">
      <xdr:nvCxnSpPr>
        <xdr:cNvPr id="569" name="直線コネクタ 568"/>
        <xdr:cNvCxnSpPr/>
      </xdr:nvCxnSpPr>
      <xdr:spPr>
        <a:xfrm flipV="1">
          <a:off x="15481300" y="8854641"/>
          <a:ext cx="838200" cy="645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155343</xdr:rowOff>
    </xdr:from>
    <xdr:ext cx="534377" cy="259045"/>
    <xdr:sp macro="" textlink="">
      <xdr:nvSpPr>
        <xdr:cNvPr id="570" name="教育費平均値テキスト"/>
        <xdr:cNvSpPr txBox="1"/>
      </xdr:nvSpPr>
      <xdr:spPr>
        <a:xfrm>
          <a:off x="16370300" y="95850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93,249</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5466</xdr:rowOff>
    </xdr:from>
    <xdr:to>
      <xdr:col>23</xdr:col>
      <xdr:colOff>568325</xdr:colOff>
      <xdr:row>56</xdr:row>
      <xdr:rowOff>107066</xdr:rowOff>
    </xdr:to>
    <xdr:sp macro="" textlink="">
      <xdr:nvSpPr>
        <xdr:cNvPr id="571" name="フローチャート : 判断 570"/>
        <xdr:cNvSpPr/>
      </xdr:nvSpPr>
      <xdr:spPr>
        <a:xfrm>
          <a:off x="16268700" y="960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70028</xdr:rowOff>
    </xdr:from>
    <xdr:to>
      <xdr:col>22</xdr:col>
      <xdr:colOff>365125</xdr:colOff>
      <xdr:row>55</xdr:row>
      <xdr:rowOff>163273</xdr:rowOff>
    </xdr:to>
    <xdr:cxnSp macro="">
      <xdr:nvCxnSpPr>
        <xdr:cNvPr id="572" name="直線コネクタ 571"/>
        <xdr:cNvCxnSpPr/>
      </xdr:nvCxnSpPr>
      <xdr:spPr>
        <a:xfrm flipV="1">
          <a:off x="14592300" y="9499778"/>
          <a:ext cx="889000" cy="93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7052</xdr:rowOff>
    </xdr:from>
    <xdr:to>
      <xdr:col>22</xdr:col>
      <xdr:colOff>415925</xdr:colOff>
      <xdr:row>56</xdr:row>
      <xdr:rowOff>108652</xdr:rowOff>
    </xdr:to>
    <xdr:sp macro="" textlink="">
      <xdr:nvSpPr>
        <xdr:cNvPr id="573" name="フローチャート : 判断 572"/>
        <xdr:cNvSpPr/>
      </xdr:nvSpPr>
      <xdr:spPr>
        <a:xfrm>
          <a:off x="15430500" y="960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99779</xdr:rowOff>
    </xdr:from>
    <xdr:ext cx="534377" cy="259045"/>
    <xdr:sp macro="" textlink="">
      <xdr:nvSpPr>
        <xdr:cNvPr id="574" name="テキスト ボックス 573"/>
        <xdr:cNvSpPr txBox="1"/>
      </xdr:nvSpPr>
      <xdr:spPr>
        <a:xfrm>
          <a:off x="15214111" y="9700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92,902</a:t>
          </a:r>
          <a:endParaRPr kumimoji="1" lang="ja-JP" altLang="en-US" sz="1000" b="1">
            <a:solidFill>
              <a:srgbClr val="000080"/>
            </a:solidFill>
            <a:latin typeface="ＭＳ Ｐゴシック"/>
          </a:endParaRPr>
        </a:p>
      </xdr:txBody>
    </xdr:sp>
    <xdr:clientData/>
  </xdr:oneCellAnchor>
  <xdr:twoCellAnchor>
    <xdr:from>
      <xdr:col>19</xdr:col>
      <xdr:colOff>644525</xdr:colOff>
      <xdr:row>55</xdr:row>
      <xdr:rowOff>163273</xdr:rowOff>
    </xdr:from>
    <xdr:to>
      <xdr:col>21</xdr:col>
      <xdr:colOff>161925</xdr:colOff>
      <xdr:row>56</xdr:row>
      <xdr:rowOff>8950</xdr:rowOff>
    </xdr:to>
    <xdr:cxnSp macro="">
      <xdr:nvCxnSpPr>
        <xdr:cNvPr id="575" name="直線コネクタ 574"/>
        <xdr:cNvCxnSpPr/>
      </xdr:nvCxnSpPr>
      <xdr:spPr>
        <a:xfrm flipV="1">
          <a:off x="13703300" y="9593023"/>
          <a:ext cx="889000" cy="17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4273</xdr:rowOff>
    </xdr:from>
    <xdr:to>
      <xdr:col>21</xdr:col>
      <xdr:colOff>212725</xdr:colOff>
      <xdr:row>56</xdr:row>
      <xdr:rowOff>105873</xdr:rowOff>
    </xdr:to>
    <xdr:sp macro="" textlink="">
      <xdr:nvSpPr>
        <xdr:cNvPr id="576" name="フローチャート : 判断 575"/>
        <xdr:cNvSpPr/>
      </xdr:nvSpPr>
      <xdr:spPr>
        <a:xfrm>
          <a:off x="14541500" y="960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97000</xdr:rowOff>
    </xdr:from>
    <xdr:ext cx="534377" cy="259045"/>
    <xdr:sp macro="" textlink="">
      <xdr:nvSpPr>
        <xdr:cNvPr id="577" name="テキスト ボックス 576"/>
        <xdr:cNvSpPr txBox="1"/>
      </xdr:nvSpPr>
      <xdr:spPr>
        <a:xfrm>
          <a:off x="14325111" y="969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93,510</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8950</xdr:rowOff>
    </xdr:from>
    <xdr:to>
      <xdr:col>19</xdr:col>
      <xdr:colOff>644525</xdr:colOff>
      <xdr:row>56</xdr:row>
      <xdr:rowOff>33081</xdr:rowOff>
    </xdr:to>
    <xdr:cxnSp macro="">
      <xdr:nvCxnSpPr>
        <xdr:cNvPr id="578" name="直線コネクタ 577"/>
        <xdr:cNvCxnSpPr/>
      </xdr:nvCxnSpPr>
      <xdr:spPr>
        <a:xfrm flipV="1">
          <a:off x="12814300" y="9610150"/>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55</xdr:row>
      <xdr:rowOff>159418</xdr:rowOff>
    </xdr:from>
    <xdr:to>
      <xdr:col>20</xdr:col>
      <xdr:colOff>9525</xdr:colOff>
      <xdr:row>56</xdr:row>
      <xdr:rowOff>89568</xdr:rowOff>
    </xdr:to>
    <xdr:sp macro="" textlink="">
      <xdr:nvSpPr>
        <xdr:cNvPr id="579" name="フローチャート : 判断 578"/>
        <xdr:cNvSpPr/>
      </xdr:nvSpPr>
      <xdr:spPr>
        <a:xfrm>
          <a:off x="13652500" y="9589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80695</xdr:rowOff>
    </xdr:from>
    <xdr:ext cx="534377" cy="259045"/>
    <xdr:sp macro="" textlink="">
      <xdr:nvSpPr>
        <xdr:cNvPr id="580" name="テキスト ボックス 579"/>
        <xdr:cNvSpPr txBox="1"/>
      </xdr:nvSpPr>
      <xdr:spPr>
        <a:xfrm>
          <a:off x="13436111" y="9681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97,076</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27366</xdr:rowOff>
    </xdr:from>
    <xdr:to>
      <xdr:col>18</xdr:col>
      <xdr:colOff>492125</xdr:colOff>
      <xdr:row>56</xdr:row>
      <xdr:rowOff>128966</xdr:rowOff>
    </xdr:to>
    <xdr:sp macro="" textlink="">
      <xdr:nvSpPr>
        <xdr:cNvPr id="581" name="フローチャート : 判断 580"/>
        <xdr:cNvSpPr/>
      </xdr:nvSpPr>
      <xdr:spPr>
        <a:xfrm>
          <a:off x="12763500" y="9628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120093</xdr:rowOff>
    </xdr:from>
    <xdr:ext cx="534377" cy="259045"/>
    <xdr:sp macro="" textlink="">
      <xdr:nvSpPr>
        <xdr:cNvPr id="582" name="テキスト ボックス 581"/>
        <xdr:cNvSpPr txBox="1"/>
      </xdr:nvSpPr>
      <xdr:spPr>
        <a:xfrm>
          <a:off x="12547111" y="9721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88,459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51</xdr:row>
      <xdr:rowOff>59891</xdr:rowOff>
    </xdr:from>
    <xdr:to>
      <xdr:col>23</xdr:col>
      <xdr:colOff>568325</xdr:colOff>
      <xdr:row>51</xdr:row>
      <xdr:rowOff>161491</xdr:rowOff>
    </xdr:to>
    <xdr:sp macro="" textlink="">
      <xdr:nvSpPr>
        <xdr:cNvPr id="588" name="円/楕円 587"/>
        <xdr:cNvSpPr/>
      </xdr:nvSpPr>
      <xdr:spPr>
        <a:xfrm>
          <a:off x="16268700" y="8803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51</xdr:row>
      <xdr:rowOff>7386</xdr:rowOff>
    </xdr:from>
    <xdr:ext cx="599010" cy="259045"/>
    <xdr:sp macro="" textlink="">
      <xdr:nvSpPr>
        <xdr:cNvPr id="589" name="教育費該当値テキスト"/>
        <xdr:cNvSpPr txBox="1"/>
      </xdr:nvSpPr>
      <xdr:spPr>
        <a:xfrm>
          <a:off x="16370300" y="8751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268,845</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19228</xdr:rowOff>
    </xdr:from>
    <xdr:to>
      <xdr:col>22</xdr:col>
      <xdr:colOff>415925</xdr:colOff>
      <xdr:row>55</xdr:row>
      <xdr:rowOff>120828</xdr:rowOff>
    </xdr:to>
    <xdr:sp macro="" textlink="">
      <xdr:nvSpPr>
        <xdr:cNvPr id="590" name="円/楕円 589"/>
        <xdr:cNvSpPr/>
      </xdr:nvSpPr>
      <xdr:spPr>
        <a:xfrm>
          <a:off x="15430500" y="9448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53</xdr:row>
      <xdr:rowOff>137355</xdr:rowOff>
    </xdr:from>
    <xdr:ext cx="599010" cy="259045"/>
    <xdr:sp macro="" textlink="">
      <xdr:nvSpPr>
        <xdr:cNvPr id="591" name="テキスト ボックス 590"/>
        <xdr:cNvSpPr txBox="1"/>
      </xdr:nvSpPr>
      <xdr:spPr>
        <a:xfrm>
          <a:off x="15181794" y="9224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127,739</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112473</xdr:rowOff>
    </xdr:from>
    <xdr:to>
      <xdr:col>21</xdr:col>
      <xdr:colOff>212725</xdr:colOff>
      <xdr:row>56</xdr:row>
      <xdr:rowOff>42623</xdr:rowOff>
    </xdr:to>
    <xdr:sp macro="" textlink="">
      <xdr:nvSpPr>
        <xdr:cNvPr id="592" name="円/楕円 591"/>
        <xdr:cNvSpPr/>
      </xdr:nvSpPr>
      <xdr:spPr>
        <a:xfrm>
          <a:off x="14541500" y="9542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54</xdr:row>
      <xdr:rowOff>59150</xdr:rowOff>
    </xdr:from>
    <xdr:ext cx="599010" cy="259045"/>
    <xdr:sp macro="" textlink="">
      <xdr:nvSpPr>
        <xdr:cNvPr id="593" name="テキスト ボックス 592"/>
        <xdr:cNvSpPr txBox="1"/>
      </xdr:nvSpPr>
      <xdr:spPr>
        <a:xfrm>
          <a:off x="14292794" y="9317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107,344</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129600</xdr:rowOff>
    </xdr:from>
    <xdr:to>
      <xdr:col>20</xdr:col>
      <xdr:colOff>9525</xdr:colOff>
      <xdr:row>56</xdr:row>
      <xdr:rowOff>59750</xdr:rowOff>
    </xdr:to>
    <xdr:sp macro="" textlink="">
      <xdr:nvSpPr>
        <xdr:cNvPr id="594" name="円/楕円 593"/>
        <xdr:cNvSpPr/>
      </xdr:nvSpPr>
      <xdr:spPr>
        <a:xfrm>
          <a:off x="13652500" y="955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54</xdr:row>
      <xdr:rowOff>76277</xdr:rowOff>
    </xdr:from>
    <xdr:ext cx="599010" cy="259045"/>
    <xdr:sp macro="" textlink="">
      <xdr:nvSpPr>
        <xdr:cNvPr id="595" name="テキスト ボックス 594"/>
        <xdr:cNvSpPr txBox="1"/>
      </xdr:nvSpPr>
      <xdr:spPr>
        <a:xfrm>
          <a:off x="13403794" y="9334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103,598</a:t>
          </a:r>
          <a:endParaRPr kumimoji="1" lang="ja-JP" altLang="en-US" sz="1000" b="1">
            <a:solidFill>
              <a:srgbClr val="FF0000"/>
            </a:solidFill>
            <a:latin typeface="ＭＳ Ｐゴシック"/>
          </a:endParaRPr>
        </a:p>
      </xdr:txBody>
    </xdr:sp>
    <xdr:clientData/>
  </xdr:oneCellAnchor>
  <xdr:twoCellAnchor>
    <xdr:from>
      <xdr:col>18</xdr:col>
      <xdr:colOff>390525</xdr:colOff>
      <xdr:row>55</xdr:row>
      <xdr:rowOff>153731</xdr:rowOff>
    </xdr:from>
    <xdr:to>
      <xdr:col>18</xdr:col>
      <xdr:colOff>492125</xdr:colOff>
      <xdr:row>56</xdr:row>
      <xdr:rowOff>83881</xdr:rowOff>
    </xdr:to>
    <xdr:sp macro="" textlink="">
      <xdr:nvSpPr>
        <xdr:cNvPr id="596" name="円/楕円 595"/>
        <xdr:cNvSpPr/>
      </xdr:nvSpPr>
      <xdr:spPr>
        <a:xfrm>
          <a:off x="12763500" y="9583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100408</xdr:rowOff>
    </xdr:from>
    <xdr:ext cx="534377" cy="259045"/>
    <xdr:sp macro="" textlink="">
      <xdr:nvSpPr>
        <xdr:cNvPr id="597" name="テキスト ボックス 596"/>
        <xdr:cNvSpPr txBox="1"/>
      </xdr:nvSpPr>
      <xdr:spPr>
        <a:xfrm>
          <a:off x="12547111" y="9358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98,320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80/96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08" name="直線コネクタ 60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09" name="テキスト ボックス 60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0" name="直線コネクタ 60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11" name="テキスト ボックス 610"/>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2" name="直線コネクタ 61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13" name="テキスト ボックス 61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4" name="直線コネクタ 61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15" name="テキスト ボックス 614"/>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16" name="直線コネクタ 61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17" name="テキスト ボックス 616"/>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8" name="直線コネクタ 61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19" name="テキスト ボックス 618"/>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0"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161828</xdr:rowOff>
    </xdr:from>
    <xdr:to>
      <xdr:col>23</xdr:col>
      <xdr:colOff>516889</xdr:colOff>
      <xdr:row>79</xdr:row>
      <xdr:rowOff>44450</xdr:rowOff>
    </xdr:to>
    <xdr:cxnSp macro="">
      <xdr:nvCxnSpPr>
        <xdr:cNvPr id="621" name="直線コネクタ 620"/>
        <xdr:cNvCxnSpPr/>
      </xdr:nvCxnSpPr>
      <xdr:spPr>
        <a:xfrm flipV="1">
          <a:off x="16317595" y="12163328"/>
          <a:ext cx="1269" cy="1425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22"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3" name="直線コネクタ 622"/>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108505</xdr:rowOff>
    </xdr:from>
    <xdr:ext cx="599010" cy="259045"/>
    <xdr:sp macro="" textlink="">
      <xdr:nvSpPr>
        <xdr:cNvPr id="624" name="災害復旧費最大値テキスト"/>
        <xdr:cNvSpPr txBox="1"/>
      </xdr:nvSpPr>
      <xdr:spPr>
        <a:xfrm>
          <a:off x="16370300" y="11938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187,096</a:t>
          </a:r>
          <a:endParaRPr kumimoji="1" lang="ja-JP" altLang="en-US" sz="1000" b="1">
            <a:latin typeface="ＭＳ Ｐゴシック"/>
          </a:endParaRPr>
        </a:p>
      </xdr:txBody>
    </xdr:sp>
    <xdr:clientData/>
  </xdr:oneCellAnchor>
  <xdr:twoCellAnchor>
    <xdr:from>
      <xdr:col>23</xdr:col>
      <xdr:colOff>428625</xdr:colOff>
      <xdr:row>70</xdr:row>
      <xdr:rowOff>161828</xdr:rowOff>
    </xdr:from>
    <xdr:to>
      <xdr:col>23</xdr:col>
      <xdr:colOff>606425</xdr:colOff>
      <xdr:row>70</xdr:row>
      <xdr:rowOff>161828</xdr:rowOff>
    </xdr:to>
    <xdr:cxnSp macro="">
      <xdr:nvCxnSpPr>
        <xdr:cNvPr id="625" name="直線コネクタ 624"/>
        <xdr:cNvCxnSpPr/>
      </xdr:nvCxnSpPr>
      <xdr:spPr>
        <a:xfrm>
          <a:off x="16230600" y="12163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44450</xdr:rowOff>
    </xdr:from>
    <xdr:to>
      <xdr:col>23</xdr:col>
      <xdr:colOff>517525</xdr:colOff>
      <xdr:row>79</xdr:row>
      <xdr:rowOff>44450</xdr:rowOff>
    </xdr:to>
    <xdr:cxnSp macro="">
      <xdr:nvCxnSpPr>
        <xdr:cNvPr id="626" name="直線コネクタ 625"/>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91698</xdr:rowOff>
    </xdr:from>
    <xdr:ext cx="534377" cy="259045"/>
    <xdr:sp macro="" textlink="">
      <xdr:nvSpPr>
        <xdr:cNvPr id="627" name="災害復旧費平均値テキスト"/>
        <xdr:cNvSpPr txBox="1"/>
      </xdr:nvSpPr>
      <xdr:spPr>
        <a:xfrm>
          <a:off x="16370300" y="132933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12,635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68821</xdr:rowOff>
    </xdr:from>
    <xdr:to>
      <xdr:col>23</xdr:col>
      <xdr:colOff>568325</xdr:colOff>
      <xdr:row>78</xdr:row>
      <xdr:rowOff>170421</xdr:rowOff>
    </xdr:to>
    <xdr:sp macro="" textlink="">
      <xdr:nvSpPr>
        <xdr:cNvPr id="628" name="フローチャート : 判断 627"/>
        <xdr:cNvSpPr/>
      </xdr:nvSpPr>
      <xdr:spPr>
        <a:xfrm>
          <a:off x="16268700" y="13441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44450</xdr:rowOff>
    </xdr:from>
    <xdr:to>
      <xdr:col>22</xdr:col>
      <xdr:colOff>365125</xdr:colOff>
      <xdr:row>79</xdr:row>
      <xdr:rowOff>44450</xdr:rowOff>
    </xdr:to>
    <xdr:cxnSp macro="">
      <xdr:nvCxnSpPr>
        <xdr:cNvPr id="629" name="直線コネクタ 628"/>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82454</xdr:rowOff>
    </xdr:from>
    <xdr:to>
      <xdr:col>22</xdr:col>
      <xdr:colOff>415925</xdr:colOff>
      <xdr:row>79</xdr:row>
      <xdr:rowOff>12604</xdr:rowOff>
    </xdr:to>
    <xdr:sp macro="" textlink="">
      <xdr:nvSpPr>
        <xdr:cNvPr id="630" name="フローチャート : 判断 629"/>
        <xdr:cNvSpPr/>
      </xdr:nvSpPr>
      <xdr:spPr>
        <a:xfrm>
          <a:off x="15430500" y="13455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29131</xdr:rowOff>
    </xdr:from>
    <xdr:ext cx="534377" cy="259045"/>
    <xdr:sp macro="" textlink="">
      <xdr:nvSpPr>
        <xdr:cNvPr id="631" name="テキスト ボックス 630"/>
        <xdr:cNvSpPr txBox="1"/>
      </xdr:nvSpPr>
      <xdr:spPr>
        <a:xfrm>
          <a:off x="15214111" y="13230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44450</xdr:rowOff>
    </xdr:from>
    <xdr:to>
      <xdr:col>21</xdr:col>
      <xdr:colOff>161925</xdr:colOff>
      <xdr:row>79</xdr:row>
      <xdr:rowOff>44450</xdr:rowOff>
    </xdr:to>
    <xdr:cxnSp macro="">
      <xdr:nvCxnSpPr>
        <xdr:cNvPr id="632" name="直線コネクタ 631"/>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115784</xdr:rowOff>
    </xdr:from>
    <xdr:to>
      <xdr:col>21</xdr:col>
      <xdr:colOff>212725</xdr:colOff>
      <xdr:row>79</xdr:row>
      <xdr:rowOff>45934</xdr:rowOff>
    </xdr:to>
    <xdr:sp macro="" textlink="">
      <xdr:nvSpPr>
        <xdr:cNvPr id="633" name="フローチャート : 判断 632"/>
        <xdr:cNvSpPr/>
      </xdr:nvSpPr>
      <xdr:spPr>
        <a:xfrm>
          <a:off x="14541500" y="1348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62461</xdr:rowOff>
    </xdr:from>
    <xdr:ext cx="469744" cy="259045"/>
    <xdr:sp macro="" textlink="">
      <xdr:nvSpPr>
        <xdr:cNvPr id="634" name="テキスト ボックス 633"/>
        <xdr:cNvSpPr txBox="1"/>
      </xdr:nvSpPr>
      <xdr:spPr>
        <a:xfrm>
          <a:off x="14357427" y="13264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44450</xdr:rowOff>
    </xdr:from>
    <xdr:to>
      <xdr:col>19</xdr:col>
      <xdr:colOff>644525</xdr:colOff>
      <xdr:row>79</xdr:row>
      <xdr:rowOff>44450</xdr:rowOff>
    </xdr:to>
    <xdr:cxnSp macro="">
      <xdr:nvCxnSpPr>
        <xdr:cNvPr id="635" name="直線コネクタ 634"/>
        <xdr:cNvCxnSpPr/>
      </xdr:nvCxnSpPr>
      <xdr:spPr>
        <a:xfrm>
          <a:off x="1281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108049</xdr:rowOff>
    </xdr:from>
    <xdr:to>
      <xdr:col>20</xdr:col>
      <xdr:colOff>9525</xdr:colOff>
      <xdr:row>79</xdr:row>
      <xdr:rowOff>38199</xdr:rowOff>
    </xdr:to>
    <xdr:sp macro="" textlink="">
      <xdr:nvSpPr>
        <xdr:cNvPr id="636" name="フローチャート : 判断 635"/>
        <xdr:cNvSpPr/>
      </xdr:nvSpPr>
      <xdr:spPr>
        <a:xfrm>
          <a:off x="13652500" y="1348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54726</xdr:rowOff>
    </xdr:from>
    <xdr:ext cx="469744" cy="259045"/>
    <xdr:sp macro="" textlink="">
      <xdr:nvSpPr>
        <xdr:cNvPr id="637" name="テキスト ボックス 636"/>
        <xdr:cNvSpPr txBox="1"/>
      </xdr:nvSpPr>
      <xdr:spPr>
        <a:xfrm>
          <a:off x="13468427" y="1325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79466</xdr:rowOff>
    </xdr:from>
    <xdr:to>
      <xdr:col>18</xdr:col>
      <xdr:colOff>492125</xdr:colOff>
      <xdr:row>79</xdr:row>
      <xdr:rowOff>9616</xdr:rowOff>
    </xdr:to>
    <xdr:sp macro="" textlink="">
      <xdr:nvSpPr>
        <xdr:cNvPr id="638" name="フローチャート : 判断 637"/>
        <xdr:cNvSpPr/>
      </xdr:nvSpPr>
      <xdr:spPr>
        <a:xfrm>
          <a:off x="12763500" y="13452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26143</xdr:rowOff>
    </xdr:from>
    <xdr:ext cx="534377" cy="259045"/>
    <xdr:sp macro="" textlink="">
      <xdr:nvSpPr>
        <xdr:cNvPr id="639" name="テキスト ボックス 638"/>
        <xdr:cNvSpPr txBox="1"/>
      </xdr:nvSpPr>
      <xdr:spPr>
        <a:xfrm>
          <a:off x="12547111" y="13227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0" name="テキスト ボックス 63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1" name="テキスト ボックス 64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2" name="テキスト ボックス 64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3" name="テキスト ボックス 64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4" name="テキスト ボックス 64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45" name="円/楕円 644"/>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80027</xdr:rowOff>
    </xdr:from>
    <xdr:ext cx="249299" cy="259045"/>
    <xdr:sp macro="" textlink="">
      <xdr:nvSpPr>
        <xdr:cNvPr id="646" name="災害復旧費該当値テキスト"/>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165100</xdr:rowOff>
    </xdr:from>
    <xdr:to>
      <xdr:col>22</xdr:col>
      <xdr:colOff>415925</xdr:colOff>
      <xdr:row>79</xdr:row>
      <xdr:rowOff>95250</xdr:rowOff>
    </xdr:to>
    <xdr:sp macro="" textlink="">
      <xdr:nvSpPr>
        <xdr:cNvPr id="647" name="円/楕円 646"/>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86377</xdr:rowOff>
    </xdr:from>
    <xdr:ext cx="249299" cy="259045"/>
    <xdr:sp macro="" textlink="">
      <xdr:nvSpPr>
        <xdr:cNvPr id="648" name="テキスト ボックス 647"/>
        <xdr:cNvSpPr txBox="1"/>
      </xdr:nvSpPr>
      <xdr:spPr>
        <a:xfrm>
          <a:off x="15356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165100</xdr:rowOff>
    </xdr:from>
    <xdr:to>
      <xdr:col>21</xdr:col>
      <xdr:colOff>212725</xdr:colOff>
      <xdr:row>79</xdr:row>
      <xdr:rowOff>95250</xdr:rowOff>
    </xdr:to>
    <xdr:sp macro="" textlink="">
      <xdr:nvSpPr>
        <xdr:cNvPr id="649" name="円/楕円 648"/>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86377</xdr:rowOff>
    </xdr:from>
    <xdr:ext cx="249299" cy="259045"/>
    <xdr:sp macro="" textlink="">
      <xdr:nvSpPr>
        <xdr:cNvPr id="650" name="テキスト ボックス 649"/>
        <xdr:cNvSpPr txBox="1"/>
      </xdr:nvSpPr>
      <xdr:spPr>
        <a:xfrm>
          <a:off x="14467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165100</xdr:rowOff>
    </xdr:from>
    <xdr:to>
      <xdr:col>20</xdr:col>
      <xdr:colOff>9525</xdr:colOff>
      <xdr:row>79</xdr:row>
      <xdr:rowOff>95250</xdr:rowOff>
    </xdr:to>
    <xdr:sp macro="" textlink="">
      <xdr:nvSpPr>
        <xdr:cNvPr id="651" name="円/楕円 650"/>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86377</xdr:rowOff>
    </xdr:from>
    <xdr:ext cx="249299" cy="259045"/>
    <xdr:sp macro="" textlink="">
      <xdr:nvSpPr>
        <xdr:cNvPr id="652" name="テキスト ボックス 651"/>
        <xdr:cNvSpPr txBox="1"/>
      </xdr:nvSpPr>
      <xdr:spPr>
        <a:xfrm>
          <a:off x="13578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165100</xdr:rowOff>
    </xdr:from>
    <xdr:to>
      <xdr:col>18</xdr:col>
      <xdr:colOff>492125</xdr:colOff>
      <xdr:row>79</xdr:row>
      <xdr:rowOff>95250</xdr:rowOff>
    </xdr:to>
    <xdr:sp macro="" textlink="">
      <xdr:nvSpPr>
        <xdr:cNvPr id="653" name="円/楕円 652"/>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79</xdr:row>
      <xdr:rowOff>86377</xdr:rowOff>
    </xdr:from>
    <xdr:ext cx="249299" cy="259045"/>
    <xdr:sp macro="" textlink="">
      <xdr:nvSpPr>
        <xdr:cNvPr id="654" name="テキスト ボックス 653"/>
        <xdr:cNvSpPr txBox="1"/>
      </xdr:nvSpPr>
      <xdr:spPr>
        <a:xfrm>
          <a:off x="12689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5" name="正方形/長方形 65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6" name="正方形/長方形 65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7" name="正方形/長方形 65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8" name="正方形/長方形 65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9" name="正方形/長方形 65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0" name="正方形/長方形 65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1" name="正方形/長方形 66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62,051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2" name="正方形/長方形 66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3" name="テキスト ボックス 66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4" name="直線コネクタ 66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65" name="直線コネクタ 664"/>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66" name="テキスト ボックス 665"/>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67" name="直線コネクタ 666"/>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68" name="テキスト ボックス 667"/>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69" name="直線コネクタ 668"/>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70" name="テキスト ボックス 669"/>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71" name="直線コネクタ 670"/>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72" name="テキスト ボックス 671"/>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3" name="直線コネクタ 67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4" name="テキスト ボックス 67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161294</xdr:rowOff>
    </xdr:from>
    <xdr:to>
      <xdr:col>23</xdr:col>
      <xdr:colOff>516889</xdr:colOff>
      <xdr:row>98</xdr:row>
      <xdr:rowOff>130364</xdr:rowOff>
    </xdr:to>
    <xdr:cxnSp macro="">
      <xdr:nvCxnSpPr>
        <xdr:cNvPr id="676" name="直線コネクタ 675"/>
        <xdr:cNvCxnSpPr/>
      </xdr:nvCxnSpPr>
      <xdr:spPr>
        <a:xfrm flipV="1">
          <a:off x="16317595" y="15763244"/>
          <a:ext cx="1269" cy="116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134191</xdr:rowOff>
    </xdr:from>
    <xdr:ext cx="469744" cy="259045"/>
    <xdr:sp macro="" textlink="">
      <xdr:nvSpPr>
        <xdr:cNvPr id="677" name="公債費最小値テキスト"/>
        <xdr:cNvSpPr txBox="1"/>
      </xdr:nvSpPr>
      <xdr:spPr>
        <a:xfrm>
          <a:off x="16370300" y="1693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2,042</a:t>
          </a:r>
          <a:endParaRPr kumimoji="1" lang="ja-JP" altLang="en-US" sz="1000" b="1">
            <a:latin typeface="ＭＳ Ｐゴシック"/>
          </a:endParaRPr>
        </a:p>
      </xdr:txBody>
    </xdr:sp>
    <xdr:clientData/>
  </xdr:oneCellAnchor>
  <xdr:twoCellAnchor>
    <xdr:from>
      <xdr:col>23</xdr:col>
      <xdr:colOff>428625</xdr:colOff>
      <xdr:row>98</xdr:row>
      <xdr:rowOff>130364</xdr:rowOff>
    </xdr:from>
    <xdr:to>
      <xdr:col>23</xdr:col>
      <xdr:colOff>606425</xdr:colOff>
      <xdr:row>98</xdr:row>
      <xdr:rowOff>130364</xdr:rowOff>
    </xdr:to>
    <xdr:cxnSp macro="">
      <xdr:nvCxnSpPr>
        <xdr:cNvPr id="678" name="直線コネクタ 677"/>
        <xdr:cNvCxnSpPr/>
      </xdr:nvCxnSpPr>
      <xdr:spPr>
        <a:xfrm>
          <a:off x="16230600" y="16932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107971</xdr:rowOff>
    </xdr:from>
    <xdr:ext cx="599010" cy="259045"/>
    <xdr:sp macro="" textlink="">
      <xdr:nvSpPr>
        <xdr:cNvPr id="679" name="公債費最大値テキスト"/>
        <xdr:cNvSpPr txBox="1"/>
      </xdr:nvSpPr>
      <xdr:spPr>
        <a:xfrm>
          <a:off x="16370300" y="15538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257,777</a:t>
          </a:r>
          <a:endParaRPr kumimoji="1" lang="ja-JP" altLang="en-US" sz="1000" b="1">
            <a:latin typeface="ＭＳ Ｐゴシック"/>
          </a:endParaRPr>
        </a:p>
      </xdr:txBody>
    </xdr:sp>
    <xdr:clientData/>
  </xdr:oneCellAnchor>
  <xdr:twoCellAnchor>
    <xdr:from>
      <xdr:col>23</xdr:col>
      <xdr:colOff>428625</xdr:colOff>
      <xdr:row>91</xdr:row>
      <xdr:rowOff>161294</xdr:rowOff>
    </xdr:from>
    <xdr:to>
      <xdr:col>23</xdr:col>
      <xdr:colOff>606425</xdr:colOff>
      <xdr:row>91</xdr:row>
      <xdr:rowOff>161294</xdr:rowOff>
    </xdr:to>
    <xdr:cxnSp macro="">
      <xdr:nvCxnSpPr>
        <xdr:cNvPr id="680" name="直線コネクタ 679"/>
        <xdr:cNvCxnSpPr/>
      </xdr:nvCxnSpPr>
      <xdr:spPr>
        <a:xfrm>
          <a:off x="16230600" y="15763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92467</xdr:rowOff>
    </xdr:from>
    <xdr:to>
      <xdr:col>23</xdr:col>
      <xdr:colOff>517525</xdr:colOff>
      <xdr:row>95</xdr:row>
      <xdr:rowOff>137057</xdr:rowOff>
    </xdr:to>
    <xdr:cxnSp macro="">
      <xdr:nvCxnSpPr>
        <xdr:cNvPr id="681" name="直線コネクタ 680"/>
        <xdr:cNvCxnSpPr/>
      </xdr:nvCxnSpPr>
      <xdr:spPr>
        <a:xfrm flipV="1">
          <a:off x="15481300" y="16380217"/>
          <a:ext cx="838200" cy="44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103671</xdr:rowOff>
    </xdr:from>
    <xdr:ext cx="599010" cy="259045"/>
    <xdr:sp macro="" textlink="">
      <xdr:nvSpPr>
        <xdr:cNvPr id="682" name="公債費平均値テキスト"/>
        <xdr:cNvSpPr txBox="1"/>
      </xdr:nvSpPr>
      <xdr:spPr>
        <a:xfrm>
          <a:off x="16370300" y="163914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104,551</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125244</xdr:rowOff>
    </xdr:from>
    <xdr:to>
      <xdr:col>23</xdr:col>
      <xdr:colOff>568325</xdr:colOff>
      <xdr:row>96</xdr:row>
      <xdr:rowOff>55394</xdr:rowOff>
    </xdr:to>
    <xdr:sp macro="" textlink="">
      <xdr:nvSpPr>
        <xdr:cNvPr id="683" name="フローチャート : 判断 682"/>
        <xdr:cNvSpPr/>
      </xdr:nvSpPr>
      <xdr:spPr>
        <a:xfrm>
          <a:off x="16268700" y="16412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126930</xdr:rowOff>
    </xdr:from>
    <xdr:to>
      <xdr:col>22</xdr:col>
      <xdr:colOff>365125</xdr:colOff>
      <xdr:row>95</xdr:row>
      <xdr:rowOff>137057</xdr:rowOff>
    </xdr:to>
    <xdr:cxnSp macro="">
      <xdr:nvCxnSpPr>
        <xdr:cNvPr id="684" name="直線コネクタ 683"/>
        <xdr:cNvCxnSpPr/>
      </xdr:nvCxnSpPr>
      <xdr:spPr>
        <a:xfrm>
          <a:off x="14592300" y="16414680"/>
          <a:ext cx="889000" cy="10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122307</xdr:rowOff>
    </xdr:from>
    <xdr:to>
      <xdr:col>22</xdr:col>
      <xdr:colOff>415925</xdr:colOff>
      <xdr:row>96</xdr:row>
      <xdr:rowOff>52457</xdr:rowOff>
    </xdr:to>
    <xdr:sp macro="" textlink="">
      <xdr:nvSpPr>
        <xdr:cNvPr id="685" name="フローチャート : 判断 684"/>
        <xdr:cNvSpPr/>
      </xdr:nvSpPr>
      <xdr:spPr>
        <a:xfrm>
          <a:off x="15430500" y="164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96</xdr:row>
      <xdr:rowOff>43584</xdr:rowOff>
    </xdr:from>
    <xdr:ext cx="599010" cy="259045"/>
    <xdr:sp macro="" textlink="">
      <xdr:nvSpPr>
        <xdr:cNvPr id="686" name="テキスト ボックス 685"/>
        <xdr:cNvSpPr txBox="1"/>
      </xdr:nvSpPr>
      <xdr:spPr>
        <a:xfrm>
          <a:off x="15181794" y="16502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105,193</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126930</xdr:rowOff>
    </xdr:from>
    <xdr:to>
      <xdr:col>21</xdr:col>
      <xdr:colOff>161925</xdr:colOff>
      <xdr:row>95</xdr:row>
      <xdr:rowOff>130346</xdr:rowOff>
    </xdr:to>
    <xdr:cxnSp macro="">
      <xdr:nvCxnSpPr>
        <xdr:cNvPr id="687" name="直線コネクタ 686"/>
        <xdr:cNvCxnSpPr/>
      </xdr:nvCxnSpPr>
      <xdr:spPr>
        <a:xfrm flipV="1">
          <a:off x="13703300" y="16414680"/>
          <a:ext cx="889000" cy="3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99439</xdr:rowOff>
    </xdr:from>
    <xdr:to>
      <xdr:col>21</xdr:col>
      <xdr:colOff>212725</xdr:colOff>
      <xdr:row>96</xdr:row>
      <xdr:rowOff>29589</xdr:rowOff>
    </xdr:to>
    <xdr:sp macro="" textlink="">
      <xdr:nvSpPr>
        <xdr:cNvPr id="688" name="フローチャート : 判断 687"/>
        <xdr:cNvSpPr/>
      </xdr:nvSpPr>
      <xdr:spPr>
        <a:xfrm>
          <a:off x="14541500" y="16387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96</xdr:row>
      <xdr:rowOff>20716</xdr:rowOff>
    </xdr:from>
    <xdr:ext cx="599010" cy="259045"/>
    <xdr:sp macro="" textlink="">
      <xdr:nvSpPr>
        <xdr:cNvPr id="689" name="テキスト ボックス 688"/>
        <xdr:cNvSpPr txBox="1"/>
      </xdr:nvSpPr>
      <xdr:spPr>
        <a:xfrm>
          <a:off x="14292794" y="1647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110,195</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130346</xdr:rowOff>
    </xdr:from>
    <xdr:to>
      <xdr:col>19</xdr:col>
      <xdr:colOff>644525</xdr:colOff>
      <xdr:row>95</xdr:row>
      <xdr:rowOff>147199</xdr:rowOff>
    </xdr:to>
    <xdr:cxnSp macro="">
      <xdr:nvCxnSpPr>
        <xdr:cNvPr id="690" name="直線コネクタ 689"/>
        <xdr:cNvCxnSpPr/>
      </xdr:nvCxnSpPr>
      <xdr:spPr>
        <a:xfrm flipV="1">
          <a:off x="12814300" y="16418096"/>
          <a:ext cx="889000" cy="1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104189</xdr:rowOff>
    </xdr:from>
    <xdr:to>
      <xdr:col>20</xdr:col>
      <xdr:colOff>9525</xdr:colOff>
      <xdr:row>96</xdr:row>
      <xdr:rowOff>34339</xdr:rowOff>
    </xdr:to>
    <xdr:sp macro="" textlink="">
      <xdr:nvSpPr>
        <xdr:cNvPr id="691" name="フローチャート : 判断 690"/>
        <xdr:cNvSpPr/>
      </xdr:nvSpPr>
      <xdr:spPr>
        <a:xfrm>
          <a:off x="13652500" y="1639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25466</xdr:rowOff>
    </xdr:from>
    <xdr:ext cx="599010" cy="259045"/>
    <xdr:sp macro="" textlink="">
      <xdr:nvSpPr>
        <xdr:cNvPr id="692" name="テキスト ボックス 691"/>
        <xdr:cNvSpPr txBox="1"/>
      </xdr:nvSpPr>
      <xdr:spPr>
        <a:xfrm>
          <a:off x="13403794" y="16484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109,156</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94300</xdr:rowOff>
    </xdr:from>
    <xdr:to>
      <xdr:col>18</xdr:col>
      <xdr:colOff>492125</xdr:colOff>
      <xdr:row>96</xdr:row>
      <xdr:rowOff>24450</xdr:rowOff>
    </xdr:to>
    <xdr:sp macro="" textlink="">
      <xdr:nvSpPr>
        <xdr:cNvPr id="693" name="フローチャート : 判断 692"/>
        <xdr:cNvSpPr/>
      </xdr:nvSpPr>
      <xdr:spPr>
        <a:xfrm>
          <a:off x="12763500" y="1638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94</xdr:row>
      <xdr:rowOff>40977</xdr:rowOff>
    </xdr:from>
    <xdr:ext cx="599010" cy="259045"/>
    <xdr:sp macro="" textlink="">
      <xdr:nvSpPr>
        <xdr:cNvPr id="694" name="テキスト ボックス 693"/>
        <xdr:cNvSpPr txBox="1"/>
      </xdr:nvSpPr>
      <xdr:spPr>
        <a:xfrm>
          <a:off x="12514794" y="16157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111,319</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5" name="テキスト ボックス 69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6" name="テキスト ボックス 69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7" name="テキスト ボックス 69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8" name="テキスト ボックス 69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9" name="テキスト ボックス 69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95</xdr:row>
      <xdr:rowOff>41667</xdr:rowOff>
    </xdr:from>
    <xdr:to>
      <xdr:col>23</xdr:col>
      <xdr:colOff>568325</xdr:colOff>
      <xdr:row>95</xdr:row>
      <xdr:rowOff>143267</xdr:rowOff>
    </xdr:to>
    <xdr:sp macro="" textlink="">
      <xdr:nvSpPr>
        <xdr:cNvPr id="700" name="円/楕円 699"/>
        <xdr:cNvSpPr/>
      </xdr:nvSpPr>
      <xdr:spPr>
        <a:xfrm>
          <a:off x="16268700" y="16329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64544</xdr:rowOff>
    </xdr:from>
    <xdr:ext cx="599010" cy="259045"/>
    <xdr:sp macro="" textlink="">
      <xdr:nvSpPr>
        <xdr:cNvPr id="701" name="公債費該当値テキスト"/>
        <xdr:cNvSpPr txBox="1"/>
      </xdr:nvSpPr>
      <xdr:spPr>
        <a:xfrm>
          <a:off x="16370300" y="16180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122,831</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86257</xdr:rowOff>
    </xdr:from>
    <xdr:to>
      <xdr:col>22</xdr:col>
      <xdr:colOff>415925</xdr:colOff>
      <xdr:row>96</xdr:row>
      <xdr:rowOff>16407</xdr:rowOff>
    </xdr:to>
    <xdr:sp macro="" textlink="">
      <xdr:nvSpPr>
        <xdr:cNvPr id="702" name="円/楕円 701"/>
        <xdr:cNvSpPr/>
      </xdr:nvSpPr>
      <xdr:spPr>
        <a:xfrm>
          <a:off x="15430500" y="16374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32934</xdr:rowOff>
    </xdr:from>
    <xdr:ext cx="599010" cy="259045"/>
    <xdr:sp macro="" textlink="">
      <xdr:nvSpPr>
        <xdr:cNvPr id="703" name="テキスト ボックス 702"/>
        <xdr:cNvSpPr txBox="1"/>
      </xdr:nvSpPr>
      <xdr:spPr>
        <a:xfrm>
          <a:off x="15181794" y="16149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113,078</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76130</xdr:rowOff>
    </xdr:from>
    <xdr:to>
      <xdr:col>21</xdr:col>
      <xdr:colOff>212725</xdr:colOff>
      <xdr:row>96</xdr:row>
      <xdr:rowOff>6280</xdr:rowOff>
    </xdr:to>
    <xdr:sp macro="" textlink="">
      <xdr:nvSpPr>
        <xdr:cNvPr id="704" name="円/楕円 703"/>
        <xdr:cNvSpPr/>
      </xdr:nvSpPr>
      <xdr:spPr>
        <a:xfrm>
          <a:off x="14541500" y="1636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94</xdr:row>
      <xdr:rowOff>22807</xdr:rowOff>
    </xdr:from>
    <xdr:ext cx="599010" cy="259045"/>
    <xdr:sp macro="" textlink="">
      <xdr:nvSpPr>
        <xdr:cNvPr id="705" name="テキスト ボックス 704"/>
        <xdr:cNvSpPr txBox="1"/>
      </xdr:nvSpPr>
      <xdr:spPr>
        <a:xfrm>
          <a:off x="14292794" y="16139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115,293</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79546</xdr:rowOff>
    </xdr:from>
    <xdr:to>
      <xdr:col>20</xdr:col>
      <xdr:colOff>9525</xdr:colOff>
      <xdr:row>96</xdr:row>
      <xdr:rowOff>9696</xdr:rowOff>
    </xdr:to>
    <xdr:sp macro="" textlink="">
      <xdr:nvSpPr>
        <xdr:cNvPr id="706" name="円/楕円 705"/>
        <xdr:cNvSpPr/>
      </xdr:nvSpPr>
      <xdr:spPr>
        <a:xfrm>
          <a:off x="13652500" y="1636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94</xdr:row>
      <xdr:rowOff>26223</xdr:rowOff>
    </xdr:from>
    <xdr:ext cx="599010" cy="259045"/>
    <xdr:sp macro="" textlink="">
      <xdr:nvSpPr>
        <xdr:cNvPr id="707" name="テキスト ボックス 706"/>
        <xdr:cNvSpPr txBox="1"/>
      </xdr:nvSpPr>
      <xdr:spPr>
        <a:xfrm>
          <a:off x="13403794" y="16142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114,546</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96399</xdr:rowOff>
    </xdr:from>
    <xdr:to>
      <xdr:col>18</xdr:col>
      <xdr:colOff>492125</xdr:colOff>
      <xdr:row>96</xdr:row>
      <xdr:rowOff>26549</xdr:rowOff>
    </xdr:to>
    <xdr:sp macro="" textlink="">
      <xdr:nvSpPr>
        <xdr:cNvPr id="708" name="円/楕円 707"/>
        <xdr:cNvSpPr/>
      </xdr:nvSpPr>
      <xdr:spPr>
        <a:xfrm>
          <a:off x="12763500" y="1638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96</xdr:row>
      <xdr:rowOff>17676</xdr:rowOff>
    </xdr:from>
    <xdr:ext cx="599010" cy="259045"/>
    <xdr:sp macro="" textlink="">
      <xdr:nvSpPr>
        <xdr:cNvPr id="709" name="テキスト ボックス 708"/>
        <xdr:cNvSpPr txBox="1"/>
      </xdr:nvSpPr>
      <xdr:spPr>
        <a:xfrm>
          <a:off x="12514794" y="16476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110,860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0" name="正方形/長方形 70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1" name="正方形/長方形 71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2" name="正方形/長方形 71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3" name="正方形/長方形 71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4" name="正方形/長方形 71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5" name="正方形/長方形 71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6" name="正方形/長方形 71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7" name="正方形/長方形 71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8" name="テキスト ボックス 71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9" name="直線コネクタ 71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20" name="直線コネクタ 71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21" name="テキスト ボックス 72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22" name="直線コネクタ 72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23" name="テキスト ボックス 722"/>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24" name="直線コネクタ 72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25" name="テキスト ボックス 724"/>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26" name="直線コネクタ 72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27" name="テキスト ボックス 726"/>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28" name="直線コネクタ 72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29" name="テキスト ボックス 728"/>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0" name="直線コネクタ 72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1" name="テキスト ボックス 730"/>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114173</xdr:rowOff>
    </xdr:from>
    <xdr:to>
      <xdr:col>32</xdr:col>
      <xdr:colOff>186689</xdr:colOff>
      <xdr:row>39</xdr:row>
      <xdr:rowOff>44450</xdr:rowOff>
    </xdr:to>
    <xdr:cxnSp macro="">
      <xdr:nvCxnSpPr>
        <xdr:cNvPr id="733" name="直線コネクタ 732"/>
        <xdr:cNvCxnSpPr/>
      </xdr:nvCxnSpPr>
      <xdr:spPr>
        <a:xfrm flipV="1">
          <a:off x="22159595" y="5429123"/>
          <a:ext cx="1269" cy="1301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73169</xdr:rowOff>
    </xdr:from>
    <xdr:ext cx="249299" cy="259045"/>
    <xdr:sp macro="" textlink="">
      <xdr:nvSpPr>
        <xdr:cNvPr id="734" name="諸支出金最小値テキスト"/>
        <xdr:cNvSpPr txBox="1"/>
      </xdr:nvSpPr>
      <xdr:spPr>
        <a:xfrm>
          <a:off x="22212300" y="675971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35" name="直線コネクタ 73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60850</xdr:rowOff>
    </xdr:from>
    <xdr:ext cx="469744" cy="259045"/>
    <xdr:sp macro="" textlink="">
      <xdr:nvSpPr>
        <xdr:cNvPr id="736" name="諸支出金最大値テキスト"/>
        <xdr:cNvSpPr txBox="1"/>
      </xdr:nvSpPr>
      <xdr:spPr>
        <a:xfrm>
          <a:off x="22212300" y="5204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3,417</a:t>
          </a:r>
          <a:endParaRPr kumimoji="1" lang="ja-JP" altLang="en-US" sz="1000" b="1">
            <a:latin typeface="ＭＳ Ｐゴシック"/>
          </a:endParaRPr>
        </a:p>
      </xdr:txBody>
    </xdr:sp>
    <xdr:clientData/>
  </xdr:oneCellAnchor>
  <xdr:twoCellAnchor>
    <xdr:from>
      <xdr:col>32</xdr:col>
      <xdr:colOff>98425</xdr:colOff>
      <xdr:row>31</xdr:row>
      <xdr:rowOff>114173</xdr:rowOff>
    </xdr:from>
    <xdr:to>
      <xdr:col>32</xdr:col>
      <xdr:colOff>276225</xdr:colOff>
      <xdr:row>31</xdr:row>
      <xdr:rowOff>114173</xdr:rowOff>
    </xdr:to>
    <xdr:cxnSp macro="">
      <xdr:nvCxnSpPr>
        <xdr:cNvPr id="737" name="直線コネクタ 736"/>
        <xdr:cNvCxnSpPr/>
      </xdr:nvCxnSpPr>
      <xdr:spPr>
        <a:xfrm>
          <a:off x="22072600" y="5429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36</xdr:row>
      <xdr:rowOff>73406</xdr:rowOff>
    </xdr:from>
    <xdr:to>
      <xdr:col>32</xdr:col>
      <xdr:colOff>187325</xdr:colOff>
      <xdr:row>38</xdr:row>
      <xdr:rowOff>49784</xdr:rowOff>
    </xdr:to>
    <xdr:cxnSp macro="">
      <xdr:nvCxnSpPr>
        <xdr:cNvPr id="738" name="直線コネクタ 737"/>
        <xdr:cNvCxnSpPr/>
      </xdr:nvCxnSpPr>
      <xdr:spPr>
        <a:xfrm>
          <a:off x="21323300" y="6245606"/>
          <a:ext cx="838200" cy="319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117619</xdr:rowOff>
    </xdr:from>
    <xdr:ext cx="313932" cy="259045"/>
    <xdr:sp macro="" textlink="">
      <xdr:nvSpPr>
        <xdr:cNvPr id="739" name="諸支出金平均値テキスト"/>
        <xdr:cNvSpPr txBox="1"/>
      </xdr:nvSpPr>
      <xdr:spPr>
        <a:xfrm>
          <a:off x="22212300" y="6632719"/>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139192</xdr:rowOff>
    </xdr:from>
    <xdr:to>
      <xdr:col>32</xdr:col>
      <xdr:colOff>238125</xdr:colOff>
      <xdr:row>39</xdr:row>
      <xdr:rowOff>69342</xdr:rowOff>
    </xdr:to>
    <xdr:sp macro="" textlink="">
      <xdr:nvSpPr>
        <xdr:cNvPr id="740" name="フローチャート : 判断 739"/>
        <xdr:cNvSpPr/>
      </xdr:nvSpPr>
      <xdr:spPr>
        <a:xfrm>
          <a:off x="22110700" y="6654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36</xdr:row>
      <xdr:rowOff>73406</xdr:rowOff>
    </xdr:from>
    <xdr:to>
      <xdr:col>31</xdr:col>
      <xdr:colOff>34925</xdr:colOff>
      <xdr:row>39</xdr:row>
      <xdr:rowOff>44450</xdr:rowOff>
    </xdr:to>
    <xdr:cxnSp macro="">
      <xdr:nvCxnSpPr>
        <xdr:cNvPr id="741" name="直線コネクタ 740"/>
        <xdr:cNvCxnSpPr/>
      </xdr:nvCxnSpPr>
      <xdr:spPr>
        <a:xfrm flipV="1">
          <a:off x="20434300" y="6245606"/>
          <a:ext cx="889000" cy="485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135382</xdr:rowOff>
    </xdr:from>
    <xdr:to>
      <xdr:col>31</xdr:col>
      <xdr:colOff>85725</xdr:colOff>
      <xdr:row>39</xdr:row>
      <xdr:rowOff>65532</xdr:rowOff>
    </xdr:to>
    <xdr:sp macro="" textlink="">
      <xdr:nvSpPr>
        <xdr:cNvPr id="742" name="フローチャート : 判断 741"/>
        <xdr:cNvSpPr/>
      </xdr:nvSpPr>
      <xdr:spPr>
        <a:xfrm>
          <a:off x="21272500" y="665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39</xdr:row>
      <xdr:rowOff>56659</xdr:rowOff>
    </xdr:from>
    <xdr:ext cx="313932" cy="259045"/>
    <xdr:sp macro="" textlink="">
      <xdr:nvSpPr>
        <xdr:cNvPr id="743" name="テキスト ボックス 742"/>
        <xdr:cNvSpPr txBox="1"/>
      </xdr:nvSpPr>
      <xdr:spPr>
        <a:xfrm>
          <a:off x="21166333" y="67432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11303</xdr:rowOff>
    </xdr:from>
    <xdr:to>
      <xdr:col>29</xdr:col>
      <xdr:colOff>517525</xdr:colOff>
      <xdr:row>39</xdr:row>
      <xdr:rowOff>44450</xdr:rowOff>
    </xdr:to>
    <xdr:cxnSp macro="">
      <xdr:nvCxnSpPr>
        <xdr:cNvPr id="744" name="直線コネクタ 743"/>
        <xdr:cNvCxnSpPr/>
      </xdr:nvCxnSpPr>
      <xdr:spPr>
        <a:xfrm>
          <a:off x="19545300" y="6697853"/>
          <a:ext cx="889000" cy="33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108712</xdr:rowOff>
    </xdr:from>
    <xdr:to>
      <xdr:col>29</xdr:col>
      <xdr:colOff>568325</xdr:colOff>
      <xdr:row>39</xdr:row>
      <xdr:rowOff>38862</xdr:rowOff>
    </xdr:to>
    <xdr:sp macro="" textlink="">
      <xdr:nvSpPr>
        <xdr:cNvPr id="745" name="フローチャート : 判断 744"/>
        <xdr:cNvSpPr/>
      </xdr:nvSpPr>
      <xdr:spPr>
        <a:xfrm>
          <a:off x="20383500" y="6623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55389</xdr:rowOff>
    </xdr:from>
    <xdr:ext cx="378565" cy="259045"/>
    <xdr:sp macro="" textlink="">
      <xdr:nvSpPr>
        <xdr:cNvPr id="746" name="テキスト ボックス 745"/>
        <xdr:cNvSpPr txBox="1"/>
      </xdr:nvSpPr>
      <xdr:spPr>
        <a:xfrm>
          <a:off x="20245017" y="63990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103124</xdr:rowOff>
    </xdr:from>
    <xdr:to>
      <xdr:col>28</xdr:col>
      <xdr:colOff>314325</xdr:colOff>
      <xdr:row>39</xdr:row>
      <xdr:rowOff>11303</xdr:rowOff>
    </xdr:to>
    <xdr:cxnSp macro="">
      <xdr:nvCxnSpPr>
        <xdr:cNvPr id="747" name="直線コネクタ 746"/>
        <xdr:cNvCxnSpPr/>
      </xdr:nvCxnSpPr>
      <xdr:spPr>
        <a:xfrm>
          <a:off x="18656300" y="6618224"/>
          <a:ext cx="889000" cy="79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104521</xdr:rowOff>
    </xdr:from>
    <xdr:to>
      <xdr:col>28</xdr:col>
      <xdr:colOff>365125</xdr:colOff>
      <xdr:row>39</xdr:row>
      <xdr:rowOff>34671</xdr:rowOff>
    </xdr:to>
    <xdr:sp macro="" textlink="">
      <xdr:nvSpPr>
        <xdr:cNvPr id="748" name="フローチャート : 判断 747"/>
        <xdr:cNvSpPr/>
      </xdr:nvSpPr>
      <xdr:spPr>
        <a:xfrm>
          <a:off x="19494500" y="6619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51198</xdr:rowOff>
    </xdr:from>
    <xdr:ext cx="378565" cy="259045"/>
    <xdr:sp macro="" textlink="">
      <xdr:nvSpPr>
        <xdr:cNvPr id="749" name="テキスト ボックス 748"/>
        <xdr:cNvSpPr txBox="1"/>
      </xdr:nvSpPr>
      <xdr:spPr>
        <a:xfrm>
          <a:off x="19356017" y="63948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104902</xdr:rowOff>
    </xdr:from>
    <xdr:to>
      <xdr:col>27</xdr:col>
      <xdr:colOff>161925</xdr:colOff>
      <xdr:row>39</xdr:row>
      <xdr:rowOff>35052</xdr:rowOff>
    </xdr:to>
    <xdr:sp macro="" textlink="">
      <xdr:nvSpPr>
        <xdr:cNvPr id="750" name="フローチャート : 判断 749"/>
        <xdr:cNvSpPr/>
      </xdr:nvSpPr>
      <xdr:spPr>
        <a:xfrm>
          <a:off x="18605500" y="6620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26179</xdr:rowOff>
    </xdr:from>
    <xdr:ext cx="378565" cy="259045"/>
    <xdr:sp macro="" textlink="">
      <xdr:nvSpPr>
        <xdr:cNvPr id="751" name="テキスト ボックス 750"/>
        <xdr:cNvSpPr txBox="1"/>
      </xdr:nvSpPr>
      <xdr:spPr>
        <a:xfrm>
          <a:off x="18467017" y="67127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2" name="テキスト ボックス 75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3" name="テキスト ボックス 75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4" name="テキスト ボックス 75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5" name="テキスト ボックス 75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6" name="テキスト ボックス 75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37</xdr:row>
      <xdr:rowOff>170434</xdr:rowOff>
    </xdr:from>
    <xdr:to>
      <xdr:col>32</xdr:col>
      <xdr:colOff>238125</xdr:colOff>
      <xdr:row>38</xdr:row>
      <xdr:rowOff>100584</xdr:rowOff>
    </xdr:to>
    <xdr:sp macro="" textlink="">
      <xdr:nvSpPr>
        <xdr:cNvPr id="757" name="円/楕円 756"/>
        <xdr:cNvSpPr/>
      </xdr:nvSpPr>
      <xdr:spPr>
        <a:xfrm>
          <a:off x="22110700" y="651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21861</xdr:rowOff>
    </xdr:from>
    <xdr:ext cx="378565" cy="259045"/>
    <xdr:sp macro="" textlink="">
      <xdr:nvSpPr>
        <xdr:cNvPr id="758" name="諸支出金該当値テキスト"/>
        <xdr:cNvSpPr txBox="1"/>
      </xdr:nvSpPr>
      <xdr:spPr>
        <a:xfrm>
          <a:off x="22212300" y="63655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436</a:t>
          </a:r>
          <a:endParaRPr kumimoji="1" lang="ja-JP" altLang="en-US" sz="1000" b="1">
            <a:solidFill>
              <a:srgbClr val="FF0000"/>
            </a:solidFill>
            <a:latin typeface="ＭＳ Ｐゴシック"/>
          </a:endParaRPr>
        </a:p>
      </xdr:txBody>
    </xdr:sp>
    <xdr:clientData/>
  </xdr:oneCellAnchor>
  <xdr:twoCellAnchor>
    <xdr:from>
      <xdr:col>30</xdr:col>
      <xdr:colOff>669925</xdr:colOff>
      <xdr:row>36</xdr:row>
      <xdr:rowOff>22606</xdr:rowOff>
    </xdr:from>
    <xdr:to>
      <xdr:col>31</xdr:col>
      <xdr:colOff>85725</xdr:colOff>
      <xdr:row>36</xdr:row>
      <xdr:rowOff>124206</xdr:rowOff>
    </xdr:to>
    <xdr:sp macro="" textlink="">
      <xdr:nvSpPr>
        <xdr:cNvPr id="759" name="円/楕円 758"/>
        <xdr:cNvSpPr/>
      </xdr:nvSpPr>
      <xdr:spPr>
        <a:xfrm>
          <a:off x="21272500" y="6194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34</xdr:row>
      <xdr:rowOff>140733</xdr:rowOff>
    </xdr:from>
    <xdr:ext cx="469744" cy="259045"/>
    <xdr:sp macro="" textlink="">
      <xdr:nvSpPr>
        <xdr:cNvPr id="760" name="テキスト ボックス 759"/>
        <xdr:cNvSpPr txBox="1"/>
      </xdr:nvSpPr>
      <xdr:spPr>
        <a:xfrm>
          <a:off x="21088427" y="5970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1,274</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61" name="円/楕円 760"/>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62" name="テキスト ボックス 761"/>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131953</xdr:rowOff>
    </xdr:from>
    <xdr:to>
      <xdr:col>28</xdr:col>
      <xdr:colOff>365125</xdr:colOff>
      <xdr:row>39</xdr:row>
      <xdr:rowOff>62103</xdr:rowOff>
    </xdr:to>
    <xdr:sp macro="" textlink="">
      <xdr:nvSpPr>
        <xdr:cNvPr id="763" name="円/楕円 762"/>
        <xdr:cNvSpPr/>
      </xdr:nvSpPr>
      <xdr:spPr>
        <a:xfrm>
          <a:off x="19494500" y="6647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53230</xdr:rowOff>
    </xdr:from>
    <xdr:ext cx="313932" cy="259045"/>
    <xdr:sp macro="" textlink="">
      <xdr:nvSpPr>
        <xdr:cNvPr id="764" name="テキスト ボックス 763"/>
        <xdr:cNvSpPr txBox="1"/>
      </xdr:nvSpPr>
      <xdr:spPr>
        <a:xfrm>
          <a:off x="19388333" y="673978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52324</xdr:rowOff>
    </xdr:from>
    <xdr:to>
      <xdr:col>27</xdr:col>
      <xdr:colOff>161925</xdr:colOff>
      <xdr:row>38</xdr:row>
      <xdr:rowOff>153924</xdr:rowOff>
    </xdr:to>
    <xdr:sp macro="" textlink="">
      <xdr:nvSpPr>
        <xdr:cNvPr id="765" name="円/楕円 764"/>
        <xdr:cNvSpPr/>
      </xdr:nvSpPr>
      <xdr:spPr>
        <a:xfrm>
          <a:off x="18605500" y="65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170451</xdr:rowOff>
    </xdr:from>
    <xdr:ext cx="378565" cy="259045"/>
    <xdr:sp macro="" textlink="">
      <xdr:nvSpPr>
        <xdr:cNvPr id="766" name="テキスト ボックス 765"/>
        <xdr:cNvSpPr txBox="1"/>
      </xdr:nvSpPr>
      <xdr:spPr>
        <a:xfrm>
          <a:off x="18467017" y="63426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7" name="正方形/長方形 76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8" name="正方形/長方形 76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9" name="正方形/長方形 76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0" name="正方形/長方形 76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1" name="正方形/長方形 77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2" name="正方形/長方形 77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3" name="正方形/長方形 77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4" name="正方形/長方形 77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5" name="テキスト ボックス 77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6" name="直線コネクタ 77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7" name="直線コネクタ 77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78" name="テキスト ボックス 777"/>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9" name="直線コネクタ 77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0" name="テキスト ボックス 779"/>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2" name="直線コネクタ 781"/>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3"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4" name="直線コネクタ 78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5"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6" name="直線コネクタ 78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7" name="直線コネクタ 786"/>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88"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9" name="フローチャート : 判断 788"/>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0" name="直線コネクタ 789"/>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1" name="フローチャート : 判断 790"/>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2" name="テキスト ボックス 791"/>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3" name="直線コネクタ 792"/>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4" name="フローチャート : 判断 793"/>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5" name="テキスト ボックス 794"/>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6" name="直線コネクタ 795"/>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7" name="フローチャート : 判断 796"/>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98" name="テキスト ボックス 797"/>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9" name="フローチャート : 判断 798"/>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0" name="テキスト ボックス 799"/>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1" name="テキスト ボックス 80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2" name="テキスト ボックス 80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3" name="テキスト ボックス 80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4" name="テキスト ボックス 80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5" name="テキスト ボックス 80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6" name="円/楕円 805"/>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07"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8" name="円/楕円 807"/>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09" name="テキスト ボックス 808"/>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0" name="円/楕円 809"/>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1" name="テキスト ボックス 810"/>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2" name="円/楕円 811"/>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3" name="テキスト ボックス 812"/>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4" name="円/楕円 813"/>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5" name="テキスト ボックス 814"/>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6" name="正方形/長方形 81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7" name="正方形/長方形 81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8" name="テキスト ボックス 81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農林水産業費は住民一人当たり３４９，５２９円となっている。これは秋サケ不漁対策にかかる経費と畜産業費の哺育育成センター施設建設整備事業の増加によるものである。</a:t>
          </a:r>
        </a:p>
        <a:p>
          <a:r>
            <a:rPr kumimoji="1" lang="ja-JP" altLang="en-US" sz="1300">
              <a:latin typeface="ＭＳ Ｐゴシック"/>
            </a:rPr>
            <a:t>　衛生費は住民一人当たり１５７，８２７円と類似団体に比べ高止まりしているが、これは病院会計への補助費が増加しているものである。今後は病院会計の独立採算の原則を意識した経営の指導を行うこととしたい。</a:t>
          </a:r>
        </a:p>
        <a:p>
          <a:r>
            <a:rPr kumimoji="1" lang="ja-JP" altLang="en-US" sz="1300">
              <a:latin typeface="ＭＳ Ｐゴシック"/>
            </a:rPr>
            <a:t>　土木費は住民一人当たり１７５，３７６円と類似団体に比べ大きく高止まりしているが、これは面積が広大であるため道路整備費や除雪経費が嵩んでいることが大きな要因となっている。</a:t>
          </a:r>
        </a:p>
        <a:p>
          <a:r>
            <a:rPr kumimoji="1" lang="ja-JP" altLang="en-US" sz="1300">
              <a:latin typeface="ＭＳ Ｐゴシック"/>
            </a:rPr>
            <a:t>　教育費は住民一人当たり２６８，８４５円となっている。これは高校存置対策や子ども園建設費用が増加したことが大きな要因となっている。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財政調整基金は平成１６年度から取崩を行っていない。緊急的な財政事情等に備え積み立てし、現水準を維持している。</a:t>
          </a:r>
        </a:p>
        <a:p>
          <a:r>
            <a:rPr kumimoji="1" lang="ja-JP" altLang="en-US" sz="1400">
              <a:latin typeface="ＭＳ ゴシック" pitchFamily="49" charset="-128"/>
              <a:ea typeface="ＭＳ ゴシック" pitchFamily="49" charset="-128"/>
            </a:rPr>
            <a:t>　今後も適切な財政運営に努めることとしたい。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全会計黒字であり、連結実質赤字比率は算定されていないが、簡易水道会計以外は一般会計から繰入を行っている。</a:t>
          </a:r>
        </a:p>
        <a:p>
          <a:r>
            <a:rPr kumimoji="1" lang="ja-JP" altLang="en-US" sz="1400">
              <a:latin typeface="ＭＳ ゴシック" pitchFamily="49" charset="-128"/>
              <a:ea typeface="ＭＳ ゴシック" pitchFamily="49" charset="-128"/>
            </a:rPr>
            <a:t>　病院事業や下水道事業の採算性の確保等経営改善が求められるところである。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c r="A1" s="139"/>
      <c r="B1" s="359" t="s">
        <v>64</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140"/>
      <c r="DK1" s="140"/>
      <c r="DL1" s="140"/>
      <c r="DM1" s="140"/>
      <c r="DN1" s="140"/>
      <c r="DO1" s="140"/>
    </row>
    <row r="2" spans="1:119" ht="24.75" thickBot="1">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c r="A3" s="140"/>
      <c r="B3" s="360" t="s">
        <v>66</v>
      </c>
      <c r="C3" s="361"/>
      <c r="D3" s="361"/>
      <c r="E3" s="362"/>
      <c r="F3" s="362"/>
      <c r="G3" s="362"/>
      <c r="H3" s="362"/>
      <c r="I3" s="362"/>
      <c r="J3" s="362"/>
      <c r="K3" s="362"/>
      <c r="L3" s="362" t="s">
        <v>67</v>
      </c>
      <c r="M3" s="362"/>
      <c r="N3" s="362"/>
      <c r="O3" s="362"/>
      <c r="P3" s="362"/>
      <c r="Q3" s="362"/>
      <c r="R3" s="369"/>
      <c r="S3" s="369"/>
      <c r="T3" s="369"/>
      <c r="U3" s="369"/>
      <c r="V3" s="370"/>
      <c r="W3" s="344" t="s">
        <v>68</v>
      </c>
      <c r="X3" s="345"/>
      <c r="Y3" s="345"/>
      <c r="Z3" s="345"/>
      <c r="AA3" s="345"/>
      <c r="AB3" s="361"/>
      <c r="AC3" s="369" t="s">
        <v>69</v>
      </c>
      <c r="AD3" s="345"/>
      <c r="AE3" s="345"/>
      <c r="AF3" s="345"/>
      <c r="AG3" s="345"/>
      <c r="AH3" s="345"/>
      <c r="AI3" s="345"/>
      <c r="AJ3" s="345"/>
      <c r="AK3" s="345"/>
      <c r="AL3" s="346"/>
      <c r="AM3" s="344" t="s">
        <v>70</v>
      </c>
      <c r="AN3" s="345"/>
      <c r="AO3" s="345"/>
      <c r="AP3" s="345"/>
      <c r="AQ3" s="345"/>
      <c r="AR3" s="345"/>
      <c r="AS3" s="345"/>
      <c r="AT3" s="345"/>
      <c r="AU3" s="345"/>
      <c r="AV3" s="345"/>
      <c r="AW3" s="345"/>
      <c r="AX3" s="346"/>
      <c r="AY3" s="381" t="s">
        <v>1</v>
      </c>
      <c r="AZ3" s="382"/>
      <c r="BA3" s="382"/>
      <c r="BB3" s="382"/>
      <c r="BC3" s="382"/>
      <c r="BD3" s="382"/>
      <c r="BE3" s="382"/>
      <c r="BF3" s="382"/>
      <c r="BG3" s="382"/>
      <c r="BH3" s="382"/>
      <c r="BI3" s="382"/>
      <c r="BJ3" s="382"/>
      <c r="BK3" s="382"/>
      <c r="BL3" s="382"/>
      <c r="BM3" s="383"/>
      <c r="BN3" s="344" t="s">
        <v>71</v>
      </c>
      <c r="BO3" s="345"/>
      <c r="BP3" s="345"/>
      <c r="BQ3" s="345"/>
      <c r="BR3" s="345"/>
      <c r="BS3" s="345"/>
      <c r="BT3" s="345"/>
      <c r="BU3" s="346"/>
      <c r="BV3" s="344" t="s">
        <v>72</v>
      </c>
      <c r="BW3" s="345"/>
      <c r="BX3" s="345"/>
      <c r="BY3" s="345"/>
      <c r="BZ3" s="345"/>
      <c r="CA3" s="345"/>
      <c r="CB3" s="345"/>
      <c r="CC3" s="346"/>
      <c r="CD3" s="381" t="s">
        <v>1</v>
      </c>
      <c r="CE3" s="382"/>
      <c r="CF3" s="382"/>
      <c r="CG3" s="382"/>
      <c r="CH3" s="382"/>
      <c r="CI3" s="382"/>
      <c r="CJ3" s="382"/>
      <c r="CK3" s="382"/>
      <c r="CL3" s="382"/>
      <c r="CM3" s="382"/>
      <c r="CN3" s="382"/>
      <c r="CO3" s="382"/>
      <c r="CP3" s="382"/>
      <c r="CQ3" s="382"/>
      <c r="CR3" s="382"/>
      <c r="CS3" s="383"/>
      <c r="CT3" s="344" t="s">
        <v>73</v>
      </c>
      <c r="CU3" s="345"/>
      <c r="CV3" s="345"/>
      <c r="CW3" s="345"/>
      <c r="CX3" s="345"/>
      <c r="CY3" s="345"/>
      <c r="CZ3" s="345"/>
      <c r="DA3" s="346"/>
      <c r="DB3" s="344" t="s">
        <v>74</v>
      </c>
      <c r="DC3" s="345"/>
      <c r="DD3" s="345"/>
      <c r="DE3" s="345"/>
      <c r="DF3" s="345"/>
      <c r="DG3" s="345"/>
      <c r="DH3" s="345"/>
      <c r="DI3" s="346"/>
      <c r="DJ3" s="139"/>
      <c r="DK3" s="139"/>
      <c r="DL3" s="139"/>
      <c r="DM3" s="139"/>
      <c r="DN3" s="139"/>
      <c r="DO3" s="139"/>
    </row>
    <row r="4" spans="1:119" ht="18.75" customHeight="1">
      <c r="A4" s="140"/>
      <c r="B4" s="363"/>
      <c r="C4" s="364"/>
      <c r="D4" s="364"/>
      <c r="E4" s="365"/>
      <c r="F4" s="365"/>
      <c r="G4" s="365"/>
      <c r="H4" s="365"/>
      <c r="I4" s="365"/>
      <c r="J4" s="365"/>
      <c r="K4" s="365"/>
      <c r="L4" s="365"/>
      <c r="M4" s="365"/>
      <c r="N4" s="365"/>
      <c r="O4" s="365"/>
      <c r="P4" s="365"/>
      <c r="Q4" s="365"/>
      <c r="R4" s="371"/>
      <c r="S4" s="371"/>
      <c r="T4" s="371"/>
      <c r="U4" s="371"/>
      <c r="V4" s="372"/>
      <c r="W4" s="375"/>
      <c r="X4" s="376"/>
      <c r="Y4" s="376"/>
      <c r="Z4" s="376"/>
      <c r="AA4" s="376"/>
      <c r="AB4" s="364"/>
      <c r="AC4" s="371"/>
      <c r="AD4" s="376"/>
      <c r="AE4" s="376"/>
      <c r="AF4" s="376"/>
      <c r="AG4" s="376"/>
      <c r="AH4" s="376"/>
      <c r="AI4" s="376"/>
      <c r="AJ4" s="376"/>
      <c r="AK4" s="376"/>
      <c r="AL4" s="379"/>
      <c r="AM4" s="377"/>
      <c r="AN4" s="378"/>
      <c r="AO4" s="378"/>
      <c r="AP4" s="378"/>
      <c r="AQ4" s="378"/>
      <c r="AR4" s="378"/>
      <c r="AS4" s="378"/>
      <c r="AT4" s="378"/>
      <c r="AU4" s="378"/>
      <c r="AV4" s="378"/>
      <c r="AW4" s="378"/>
      <c r="AX4" s="380"/>
      <c r="AY4" s="347" t="s">
        <v>75</v>
      </c>
      <c r="AZ4" s="348"/>
      <c r="BA4" s="348"/>
      <c r="BB4" s="348"/>
      <c r="BC4" s="348"/>
      <c r="BD4" s="348"/>
      <c r="BE4" s="348"/>
      <c r="BF4" s="348"/>
      <c r="BG4" s="348"/>
      <c r="BH4" s="348"/>
      <c r="BI4" s="348"/>
      <c r="BJ4" s="348"/>
      <c r="BK4" s="348"/>
      <c r="BL4" s="348"/>
      <c r="BM4" s="349"/>
      <c r="BN4" s="350">
        <v>8111165</v>
      </c>
      <c r="BO4" s="351"/>
      <c r="BP4" s="351"/>
      <c r="BQ4" s="351"/>
      <c r="BR4" s="351"/>
      <c r="BS4" s="351"/>
      <c r="BT4" s="351"/>
      <c r="BU4" s="352"/>
      <c r="BV4" s="350">
        <v>6488154</v>
      </c>
      <c r="BW4" s="351"/>
      <c r="BX4" s="351"/>
      <c r="BY4" s="351"/>
      <c r="BZ4" s="351"/>
      <c r="CA4" s="351"/>
      <c r="CB4" s="351"/>
      <c r="CC4" s="352"/>
      <c r="CD4" s="353" t="s">
        <v>76</v>
      </c>
      <c r="CE4" s="354"/>
      <c r="CF4" s="354"/>
      <c r="CG4" s="354"/>
      <c r="CH4" s="354"/>
      <c r="CI4" s="354"/>
      <c r="CJ4" s="354"/>
      <c r="CK4" s="354"/>
      <c r="CL4" s="354"/>
      <c r="CM4" s="354"/>
      <c r="CN4" s="354"/>
      <c r="CO4" s="354"/>
      <c r="CP4" s="354"/>
      <c r="CQ4" s="354"/>
      <c r="CR4" s="354"/>
      <c r="CS4" s="355"/>
      <c r="CT4" s="356">
        <v>5.8</v>
      </c>
      <c r="CU4" s="357"/>
      <c r="CV4" s="357"/>
      <c r="CW4" s="357"/>
      <c r="CX4" s="357"/>
      <c r="CY4" s="357"/>
      <c r="CZ4" s="357"/>
      <c r="DA4" s="358"/>
      <c r="DB4" s="356">
        <v>8.8000000000000007</v>
      </c>
      <c r="DC4" s="357"/>
      <c r="DD4" s="357"/>
      <c r="DE4" s="357"/>
      <c r="DF4" s="357"/>
      <c r="DG4" s="357"/>
      <c r="DH4" s="357"/>
      <c r="DI4" s="358"/>
      <c r="DJ4" s="139"/>
      <c r="DK4" s="139"/>
      <c r="DL4" s="139"/>
      <c r="DM4" s="139"/>
      <c r="DN4" s="139"/>
      <c r="DO4" s="139"/>
    </row>
    <row r="5" spans="1:119" ht="18.75" customHeight="1">
      <c r="A5" s="140"/>
      <c r="B5" s="366"/>
      <c r="C5" s="367"/>
      <c r="D5" s="367"/>
      <c r="E5" s="368"/>
      <c r="F5" s="368"/>
      <c r="G5" s="368"/>
      <c r="H5" s="368"/>
      <c r="I5" s="368"/>
      <c r="J5" s="368"/>
      <c r="K5" s="368"/>
      <c r="L5" s="368"/>
      <c r="M5" s="368"/>
      <c r="N5" s="368"/>
      <c r="O5" s="368"/>
      <c r="P5" s="368"/>
      <c r="Q5" s="368"/>
      <c r="R5" s="373"/>
      <c r="S5" s="373"/>
      <c r="T5" s="373"/>
      <c r="U5" s="373"/>
      <c r="V5" s="374"/>
      <c r="W5" s="377"/>
      <c r="X5" s="378"/>
      <c r="Y5" s="378"/>
      <c r="Z5" s="378"/>
      <c r="AA5" s="378"/>
      <c r="AB5" s="367"/>
      <c r="AC5" s="373"/>
      <c r="AD5" s="378"/>
      <c r="AE5" s="378"/>
      <c r="AF5" s="378"/>
      <c r="AG5" s="378"/>
      <c r="AH5" s="378"/>
      <c r="AI5" s="378"/>
      <c r="AJ5" s="378"/>
      <c r="AK5" s="378"/>
      <c r="AL5" s="380"/>
      <c r="AM5" s="416" t="s">
        <v>77</v>
      </c>
      <c r="AN5" s="417"/>
      <c r="AO5" s="417"/>
      <c r="AP5" s="417"/>
      <c r="AQ5" s="417"/>
      <c r="AR5" s="417"/>
      <c r="AS5" s="417"/>
      <c r="AT5" s="418"/>
      <c r="AU5" s="419" t="s">
        <v>78</v>
      </c>
      <c r="AV5" s="420"/>
      <c r="AW5" s="420"/>
      <c r="AX5" s="420"/>
      <c r="AY5" s="421" t="s">
        <v>79</v>
      </c>
      <c r="AZ5" s="422"/>
      <c r="BA5" s="422"/>
      <c r="BB5" s="422"/>
      <c r="BC5" s="422"/>
      <c r="BD5" s="422"/>
      <c r="BE5" s="422"/>
      <c r="BF5" s="422"/>
      <c r="BG5" s="422"/>
      <c r="BH5" s="422"/>
      <c r="BI5" s="422"/>
      <c r="BJ5" s="422"/>
      <c r="BK5" s="422"/>
      <c r="BL5" s="422"/>
      <c r="BM5" s="423"/>
      <c r="BN5" s="387">
        <v>7870186</v>
      </c>
      <c r="BO5" s="388"/>
      <c r="BP5" s="388"/>
      <c r="BQ5" s="388"/>
      <c r="BR5" s="388"/>
      <c r="BS5" s="388"/>
      <c r="BT5" s="388"/>
      <c r="BU5" s="389"/>
      <c r="BV5" s="387">
        <v>6131579</v>
      </c>
      <c r="BW5" s="388"/>
      <c r="BX5" s="388"/>
      <c r="BY5" s="388"/>
      <c r="BZ5" s="388"/>
      <c r="CA5" s="388"/>
      <c r="CB5" s="388"/>
      <c r="CC5" s="389"/>
      <c r="CD5" s="390" t="s">
        <v>80</v>
      </c>
      <c r="CE5" s="391"/>
      <c r="CF5" s="391"/>
      <c r="CG5" s="391"/>
      <c r="CH5" s="391"/>
      <c r="CI5" s="391"/>
      <c r="CJ5" s="391"/>
      <c r="CK5" s="391"/>
      <c r="CL5" s="391"/>
      <c r="CM5" s="391"/>
      <c r="CN5" s="391"/>
      <c r="CO5" s="391"/>
      <c r="CP5" s="391"/>
      <c r="CQ5" s="391"/>
      <c r="CR5" s="391"/>
      <c r="CS5" s="392"/>
      <c r="CT5" s="384">
        <v>72.2</v>
      </c>
      <c r="CU5" s="385"/>
      <c r="CV5" s="385"/>
      <c r="CW5" s="385"/>
      <c r="CX5" s="385"/>
      <c r="CY5" s="385"/>
      <c r="CZ5" s="385"/>
      <c r="DA5" s="386"/>
      <c r="DB5" s="384">
        <v>72.2</v>
      </c>
      <c r="DC5" s="385"/>
      <c r="DD5" s="385"/>
      <c r="DE5" s="385"/>
      <c r="DF5" s="385"/>
      <c r="DG5" s="385"/>
      <c r="DH5" s="385"/>
      <c r="DI5" s="386"/>
      <c r="DJ5" s="139"/>
      <c r="DK5" s="139"/>
      <c r="DL5" s="139"/>
      <c r="DM5" s="139"/>
      <c r="DN5" s="139"/>
      <c r="DO5" s="139"/>
    </row>
    <row r="6" spans="1:119" ht="18.75" customHeight="1">
      <c r="A6" s="140"/>
      <c r="B6" s="393" t="s">
        <v>81</v>
      </c>
      <c r="C6" s="394"/>
      <c r="D6" s="394"/>
      <c r="E6" s="395"/>
      <c r="F6" s="395"/>
      <c r="G6" s="395"/>
      <c r="H6" s="395"/>
      <c r="I6" s="395"/>
      <c r="J6" s="395"/>
      <c r="K6" s="395"/>
      <c r="L6" s="395" t="s">
        <v>82</v>
      </c>
      <c r="M6" s="395"/>
      <c r="N6" s="395"/>
      <c r="O6" s="395"/>
      <c r="P6" s="395"/>
      <c r="Q6" s="395"/>
      <c r="R6" s="399"/>
      <c r="S6" s="399"/>
      <c r="T6" s="399"/>
      <c r="U6" s="399"/>
      <c r="V6" s="400"/>
      <c r="W6" s="403" t="s">
        <v>83</v>
      </c>
      <c r="X6" s="404"/>
      <c r="Y6" s="404"/>
      <c r="Z6" s="404"/>
      <c r="AA6" s="404"/>
      <c r="AB6" s="394"/>
      <c r="AC6" s="407" t="s">
        <v>84</v>
      </c>
      <c r="AD6" s="408"/>
      <c r="AE6" s="408"/>
      <c r="AF6" s="408"/>
      <c r="AG6" s="408"/>
      <c r="AH6" s="408"/>
      <c r="AI6" s="408"/>
      <c r="AJ6" s="408"/>
      <c r="AK6" s="408"/>
      <c r="AL6" s="409"/>
      <c r="AM6" s="416" t="s">
        <v>85</v>
      </c>
      <c r="AN6" s="417"/>
      <c r="AO6" s="417"/>
      <c r="AP6" s="417"/>
      <c r="AQ6" s="417"/>
      <c r="AR6" s="417"/>
      <c r="AS6" s="417"/>
      <c r="AT6" s="418"/>
      <c r="AU6" s="419" t="s">
        <v>78</v>
      </c>
      <c r="AV6" s="420"/>
      <c r="AW6" s="420"/>
      <c r="AX6" s="420"/>
      <c r="AY6" s="421" t="s">
        <v>86</v>
      </c>
      <c r="AZ6" s="422"/>
      <c r="BA6" s="422"/>
      <c r="BB6" s="422"/>
      <c r="BC6" s="422"/>
      <c r="BD6" s="422"/>
      <c r="BE6" s="422"/>
      <c r="BF6" s="422"/>
      <c r="BG6" s="422"/>
      <c r="BH6" s="422"/>
      <c r="BI6" s="422"/>
      <c r="BJ6" s="422"/>
      <c r="BK6" s="422"/>
      <c r="BL6" s="422"/>
      <c r="BM6" s="423"/>
      <c r="BN6" s="387">
        <v>240979</v>
      </c>
      <c r="BO6" s="388"/>
      <c r="BP6" s="388"/>
      <c r="BQ6" s="388"/>
      <c r="BR6" s="388"/>
      <c r="BS6" s="388"/>
      <c r="BT6" s="388"/>
      <c r="BU6" s="389"/>
      <c r="BV6" s="387">
        <v>356575</v>
      </c>
      <c r="BW6" s="388"/>
      <c r="BX6" s="388"/>
      <c r="BY6" s="388"/>
      <c r="BZ6" s="388"/>
      <c r="CA6" s="388"/>
      <c r="CB6" s="388"/>
      <c r="CC6" s="389"/>
      <c r="CD6" s="390" t="s">
        <v>87</v>
      </c>
      <c r="CE6" s="391"/>
      <c r="CF6" s="391"/>
      <c r="CG6" s="391"/>
      <c r="CH6" s="391"/>
      <c r="CI6" s="391"/>
      <c r="CJ6" s="391"/>
      <c r="CK6" s="391"/>
      <c r="CL6" s="391"/>
      <c r="CM6" s="391"/>
      <c r="CN6" s="391"/>
      <c r="CO6" s="391"/>
      <c r="CP6" s="391"/>
      <c r="CQ6" s="391"/>
      <c r="CR6" s="391"/>
      <c r="CS6" s="392"/>
      <c r="CT6" s="424">
        <v>75.099999999999994</v>
      </c>
      <c r="CU6" s="425"/>
      <c r="CV6" s="425"/>
      <c r="CW6" s="425"/>
      <c r="CX6" s="425"/>
      <c r="CY6" s="425"/>
      <c r="CZ6" s="425"/>
      <c r="DA6" s="426"/>
      <c r="DB6" s="424">
        <v>75.900000000000006</v>
      </c>
      <c r="DC6" s="425"/>
      <c r="DD6" s="425"/>
      <c r="DE6" s="425"/>
      <c r="DF6" s="425"/>
      <c r="DG6" s="425"/>
      <c r="DH6" s="425"/>
      <c r="DI6" s="426"/>
      <c r="DJ6" s="139"/>
      <c r="DK6" s="139"/>
      <c r="DL6" s="139"/>
      <c r="DM6" s="139"/>
      <c r="DN6" s="139"/>
      <c r="DO6" s="139"/>
    </row>
    <row r="7" spans="1:119" ht="18.75" customHeight="1">
      <c r="A7" s="140"/>
      <c r="B7" s="363"/>
      <c r="C7" s="364"/>
      <c r="D7" s="364"/>
      <c r="E7" s="365"/>
      <c r="F7" s="365"/>
      <c r="G7" s="365"/>
      <c r="H7" s="365"/>
      <c r="I7" s="365"/>
      <c r="J7" s="365"/>
      <c r="K7" s="365"/>
      <c r="L7" s="365"/>
      <c r="M7" s="365"/>
      <c r="N7" s="365"/>
      <c r="O7" s="365"/>
      <c r="P7" s="365"/>
      <c r="Q7" s="365"/>
      <c r="R7" s="371"/>
      <c r="S7" s="371"/>
      <c r="T7" s="371"/>
      <c r="U7" s="371"/>
      <c r="V7" s="372"/>
      <c r="W7" s="375"/>
      <c r="X7" s="376"/>
      <c r="Y7" s="376"/>
      <c r="Z7" s="376"/>
      <c r="AA7" s="376"/>
      <c r="AB7" s="364"/>
      <c r="AC7" s="410"/>
      <c r="AD7" s="411"/>
      <c r="AE7" s="411"/>
      <c r="AF7" s="411"/>
      <c r="AG7" s="411"/>
      <c r="AH7" s="411"/>
      <c r="AI7" s="411"/>
      <c r="AJ7" s="411"/>
      <c r="AK7" s="411"/>
      <c r="AL7" s="412"/>
      <c r="AM7" s="416" t="s">
        <v>88</v>
      </c>
      <c r="AN7" s="417"/>
      <c r="AO7" s="417"/>
      <c r="AP7" s="417"/>
      <c r="AQ7" s="417"/>
      <c r="AR7" s="417"/>
      <c r="AS7" s="417"/>
      <c r="AT7" s="418"/>
      <c r="AU7" s="419" t="s">
        <v>89</v>
      </c>
      <c r="AV7" s="420"/>
      <c r="AW7" s="420"/>
      <c r="AX7" s="420"/>
      <c r="AY7" s="421" t="s">
        <v>90</v>
      </c>
      <c r="AZ7" s="422"/>
      <c r="BA7" s="422"/>
      <c r="BB7" s="422"/>
      <c r="BC7" s="422"/>
      <c r="BD7" s="422"/>
      <c r="BE7" s="422"/>
      <c r="BF7" s="422"/>
      <c r="BG7" s="422"/>
      <c r="BH7" s="422"/>
      <c r="BI7" s="422"/>
      <c r="BJ7" s="422"/>
      <c r="BK7" s="422"/>
      <c r="BL7" s="422"/>
      <c r="BM7" s="423"/>
      <c r="BN7" s="387">
        <v>15157</v>
      </c>
      <c r="BO7" s="388"/>
      <c r="BP7" s="388"/>
      <c r="BQ7" s="388"/>
      <c r="BR7" s="388"/>
      <c r="BS7" s="388"/>
      <c r="BT7" s="388"/>
      <c r="BU7" s="389"/>
      <c r="BV7" s="387">
        <v>7627</v>
      </c>
      <c r="BW7" s="388"/>
      <c r="BX7" s="388"/>
      <c r="BY7" s="388"/>
      <c r="BZ7" s="388"/>
      <c r="CA7" s="388"/>
      <c r="CB7" s="388"/>
      <c r="CC7" s="389"/>
      <c r="CD7" s="390" t="s">
        <v>91</v>
      </c>
      <c r="CE7" s="391"/>
      <c r="CF7" s="391"/>
      <c r="CG7" s="391"/>
      <c r="CH7" s="391"/>
      <c r="CI7" s="391"/>
      <c r="CJ7" s="391"/>
      <c r="CK7" s="391"/>
      <c r="CL7" s="391"/>
      <c r="CM7" s="391"/>
      <c r="CN7" s="391"/>
      <c r="CO7" s="391"/>
      <c r="CP7" s="391"/>
      <c r="CQ7" s="391"/>
      <c r="CR7" s="391"/>
      <c r="CS7" s="392"/>
      <c r="CT7" s="387">
        <v>3874454</v>
      </c>
      <c r="CU7" s="388"/>
      <c r="CV7" s="388"/>
      <c r="CW7" s="388"/>
      <c r="CX7" s="388"/>
      <c r="CY7" s="388"/>
      <c r="CZ7" s="388"/>
      <c r="DA7" s="389"/>
      <c r="DB7" s="387">
        <v>3972159</v>
      </c>
      <c r="DC7" s="388"/>
      <c r="DD7" s="388"/>
      <c r="DE7" s="388"/>
      <c r="DF7" s="388"/>
      <c r="DG7" s="388"/>
      <c r="DH7" s="388"/>
      <c r="DI7" s="389"/>
      <c r="DJ7" s="139"/>
      <c r="DK7" s="139"/>
      <c r="DL7" s="139"/>
      <c r="DM7" s="139"/>
      <c r="DN7" s="139"/>
      <c r="DO7" s="139"/>
    </row>
    <row r="8" spans="1:119" ht="18.75" customHeight="1" thickBot="1">
      <c r="A8" s="140"/>
      <c r="B8" s="396"/>
      <c r="C8" s="397"/>
      <c r="D8" s="397"/>
      <c r="E8" s="398"/>
      <c r="F8" s="398"/>
      <c r="G8" s="398"/>
      <c r="H8" s="398"/>
      <c r="I8" s="398"/>
      <c r="J8" s="398"/>
      <c r="K8" s="398"/>
      <c r="L8" s="398"/>
      <c r="M8" s="398"/>
      <c r="N8" s="398"/>
      <c r="O8" s="398"/>
      <c r="P8" s="398"/>
      <c r="Q8" s="398"/>
      <c r="R8" s="401"/>
      <c r="S8" s="401"/>
      <c r="T8" s="401"/>
      <c r="U8" s="401"/>
      <c r="V8" s="402"/>
      <c r="W8" s="405"/>
      <c r="X8" s="406"/>
      <c r="Y8" s="406"/>
      <c r="Z8" s="406"/>
      <c r="AA8" s="406"/>
      <c r="AB8" s="397"/>
      <c r="AC8" s="413"/>
      <c r="AD8" s="414"/>
      <c r="AE8" s="414"/>
      <c r="AF8" s="414"/>
      <c r="AG8" s="414"/>
      <c r="AH8" s="414"/>
      <c r="AI8" s="414"/>
      <c r="AJ8" s="414"/>
      <c r="AK8" s="414"/>
      <c r="AL8" s="415"/>
      <c r="AM8" s="416" t="s">
        <v>92</v>
      </c>
      <c r="AN8" s="417"/>
      <c r="AO8" s="417"/>
      <c r="AP8" s="417"/>
      <c r="AQ8" s="417"/>
      <c r="AR8" s="417"/>
      <c r="AS8" s="417"/>
      <c r="AT8" s="418"/>
      <c r="AU8" s="419" t="s">
        <v>93</v>
      </c>
      <c r="AV8" s="420"/>
      <c r="AW8" s="420"/>
      <c r="AX8" s="420"/>
      <c r="AY8" s="421" t="s">
        <v>94</v>
      </c>
      <c r="AZ8" s="422"/>
      <c r="BA8" s="422"/>
      <c r="BB8" s="422"/>
      <c r="BC8" s="422"/>
      <c r="BD8" s="422"/>
      <c r="BE8" s="422"/>
      <c r="BF8" s="422"/>
      <c r="BG8" s="422"/>
      <c r="BH8" s="422"/>
      <c r="BI8" s="422"/>
      <c r="BJ8" s="422"/>
      <c r="BK8" s="422"/>
      <c r="BL8" s="422"/>
      <c r="BM8" s="423"/>
      <c r="BN8" s="387">
        <v>225822</v>
      </c>
      <c r="BO8" s="388"/>
      <c r="BP8" s="388"/>
      <c r="BQ8" s="388"/>
      <c r="BR8" s="388"/>
      <c r="BS8" s="388"/>
      <c r="BT8" s="388"/>
      <c r="BU8" s="389"/>
      <c r="BV8" s="387">
        <v>348948</v>
      </c>
      <c r="BW8" s="388"/>
      <c r="BX8" s="388"/>
      <c r="BY8" s="388"/>
      <c r="BZ8" s="388"/>
      <c r="CA8" s="388"/>
      <c r="CB8" s="388"/>
      <c r="CC8" s="389"/>
      <c r="CD8" s="390" t="s">
        <v>95</v>
      </c>
      <c r="CE8" s="391"/>
      <c r="CF8" s="391"/>
      <c r="CG8" s="391"/>
      <c r="CH8" s="391"/>
      <c r="CI8" s="391"/>
      <c r="CJ8" s="391"/>
      <c r="CK8" s="391"/>
      <c r="CL8" s="391"/>
      <c r="CM8" s="391"/>
      <c r="CN8" s="391"/>
      <c r="CO8" s="391"/>
      <c r="CP8" s="391"/>
      <c r="CQ8" s="391"/>
      <c r="CR8" s="391"/>
      <c r="CS8" s="392"/>
      <c r="CT8" s="427">
        <v>0.21</v>
      </c>
      <c r="CU8" s="428"/>
      <c r="CV8" s="428"/>
      <c r="CW8" s="428"/>
      <c r="CX8" s="428"/>
      <c r="CY8" s="428"/>
      <c r="CZ8" s="428"/>
      <c r="DA8" s="429"/>
      <c r="DB8" s="427">
        <v>0.2</v>
      </c>
      <c r="DC8" s="428"/>
      <c r="DD8" s="428"/>
      <c r="DE8" s="428"/>
      <c r="DF8" s="428"/>
      <c r="DG8" s="428"/>
      <c r="DH8" s="428"/>
      <c r="DI8" s="429"/>
      <c r="DJ8" s="139"/>
      <c r="DK8" s="139"/>
      <c r="DL8" s="139"/>
      <c r="DM8" s="139"/>
      <c r="DN8" s="139"/>
      <c r="DO8" s="139"/>
    </row>
    <row r="9" spans="1:119" ht="18.75" customHeight="1" thickBot="1">
      <c r="A9" s="140"/>
      <c r="B9" s="381" t="s">
        <v>96</v>
      </c>
      <c r="C9" s="382"/>
      <c r="D9" s="382"/>
      <c r="E9" s="382"/>
      <c r="F9" s="382"/>
      <c r="G9" s="382"/>
      <c r="H9" s="382"/>
      <c r="I9" s="382"/>
      <c r="J9" s="382"/>
      <c r="K9" s="430"/>
      <c r="L9" s="431" t="s">
        <v>97</v>
      </c>
      <c r="M9" s="432"/>
      <c r="N9" s="432"/>
      <c r="O9" s="432"/>
      <c r="P9" s="432"/>
      <c r="Q9" s="433"/>
      <c r="R9" s="434">
        <v>5242</v>
      </c>
      <c r="S9" s="435"/>
      <c r="T9" s="435"/>
      <c r="U9" s="435"/>
      <c r="V9" s="436"/>
      <c r="W9" s="344" t="s">
        <v>98</v>
      </c>
      <c r="X9" s="345"/>
      <c r="Y9" s="345"/>
      <c r="Z9" s="345"/>
      <c r="AA9" s="345"/>
      <c r="AB9" s="345"/>
      <c r="AC9" s="345"/>
      <c r="AD9" s="345"/>
      <c r="AE9" s="345"/>
      <c r="AF9" s="345"/>
      <c r="AG9" s="345"/>
      <c r="AH9" s="345"/>
      <c r="AI9" s="345"/>
      <c r="AJ9" s="345"/>
      <c r="AK9" s="345"/>
      <c r="AL9" s="346"/>
      <c r="AM9" s="416" t="s">
        <v>99</v>
      </c>
      <c r="AN9" s="417"/>
      <c r="AO9" s="417"/>
      <c r="AP9" s="417"/>
      <c r="AQ9" s="417"/>
      <c r="AR9" s="417"/>
      <c r="AS9" s="417"/>
      <c r="AT9" s="418"/>
      <c r="AU9" s="419" t="s">
        <v>93</v>
      </c>
      <c r="AV9" s="420"/>
      <c r="AW9" s="420"/>
      <c r="AX9" s="420"/>
      <c r="AY9" s="421" t="s">
        <v>100</v>
      </c>
      <c r="AZ9" s="422"/>
      <c r="BA9" s="422"/>
      <c r="BB9" s="422"/>
      <c r="BC9" s="422"/>
      <c r="BD9" s="422"/>
      <c r="BE9" s="422"/>
      <c r="BF9" s="422"/>
      <c r="BG9" s="422"/>
      <c r="BH9" s="422"/>
      <c r="BI9" s="422"/>
      <c r="BJ9" s="422"/>
      <c r="BK9" s="422"/>
      <c r="BL9" s="422"/>
      <c r="BM9" s="423"/>
      <c r="BN9" s="387">
        <v>-123126</v>
      </c>
      <c r="BO9" s="388"/>
      <c r="BP9" s="388"/>
      <c r="BQ9" s="388"/>
      <c r="BR9" s="388"/>
      <c r="BS9" s="388"/>
      <c r="BT9" s="388"/>
      <c r="BU9" s="389"/>
      <c r="BV9" s="387">
        <v>237458</v>
      </c>
      <c r="BW9" s="388"/>
      <c r="BX9" s="388"/>
      <c r="BY9" s="388"/>
      <c r="BZ9" s="388"/>
      <c r="CA9" s="388"/>
      <c r="CB9" s="388"/>
      <c r="CC9" s="389"/>
      <c r="CD9" s="390" t="s">
        <v>101</v>
      </c>
      <c r="CE9" s="391"/>
      <c r="CF9" s="391"/>
      <c r="CG9" s="391"/>
      <c r="CH9" s="391"/>
      <c r="CI9" s="391"/>
      <c r="CJ9" s="391"/>
      <c r="CK9" s="391"/>
      <c r="CL9" s="391"/>
      <c r="CM9" s="391"/>
      <c r="CN9" s="391"/>
      <c r="CO9" s="391"/>
      <c r="CP9" s="391"/>
      <c r="CQ9" s="391"/>
      <c r="CR9" s="391"/>
      <c r="CS9" s="392"/>
      <c r="CT9" s="384">
        <v>13.3</v>
      </c>
      <c r="CU9" s="385"/>
      <c r="CV9" s="385"/>
      <c r="CW9" s="385"/>
      <c r="CX9" s="385"/>
      <c r="CY9" s="385"/>
      <c r="CZ9" s="385"/>
      <c r="DA9" s="386"/>
      <c r="DB9" s="384">
        <v>12.6</v>
      </c>
      <c r="DC9" s="385"/>
      <c r="DD9" s="385"/>
      <c r="DE9" s="385"/>
      <c r="DF9" s="385"/>
      <c r="DG9" s="385"/>
      <c r="DH9" s="385"/>
      <c r="DI9" s="386"/>
      <c r="DJ9" s="139"/>
      <c r="DK9" s="139"/>
      <c r="DL9" s="139"/>
      <c r="DM9" s="139"/>
      <c r="DN9" s="139"/>
      <c r="DO9" s="139"/>
    </row>
    <row r="10" spans="1:119" ht="18.75" customHeight="1" thickBot="1">
      <c r="A10" s="140"/>
      <c r="B10" s="381"/>
      <c r="C10" s="382"/>
      <c r="D10" s="382"/>
      <c r="E10" s="382"/>
      <c r="F10" s="382"/>
      <c r="G10" s="382"/>
      <c r="H10" s="382"/>
      <c r="I10" s="382"/>
      <c r="J10" s="382"/>
      <c r="K10" s="430"/>
      <c r="L10" s="437" t="s">
        <v>102</v>
      </c>
      <c r="M10" s="417"/>
      <c r="N10" s="417"/>
      <c r="O10" s="417"/>
      <c r="P10" s="417"/>
      <c r="Q10" s="418"/>
      <c r="R10" s="438">
        <v>5646</v>
      </c>
      <c r="S10" s="439"/>
      <c r="T10" s="439"/>
      <c r="U10" s="439"/>
      <c r="V10" s="440"/>
      <c r="W10" s="375"/>
      <c r="X10" s="376"/>
      <c r="Y10" s="376"/>
      <c r="Z10" s="376"/>
      <c r="AA10" s="376"/>
      <c r="AB10" s="376"/>
      <c r="AC10" s="376"/>
      <c r="AD10" s="376"/>
      <c r="AE10" s="376"/>
      <c r="AF10" s="376"/>
      <c r="AG10" s="376"/>
      <c r="AH10" s="376"/>
      <c r="AI10" s="376"/>
      <c r="AJ10" s="376"/>
      <c r="AK10" s="376"/>
      <c r="AL10" s="379"/>
      <c r="AM10" s="416" t="s">
        <v>103</v>
      </c>
      <c r="AN10" s="417"/>
      <c r="AO10" s="417"/>
      <c r="AP10" s="417"/>
      <c r="AQ10" s="417"/>
      <c r="AR10" s="417"/>
      <c r="AS10" s="417"/>
      <c r="AT10" s="418"/>
      <c r="AU10" s="419" t="s">
        <v>104</v>
      </c>
      <c r="AV10" s="420"/>
      <c r="AW10" s="420"/>
      <c r="AX10" s="420"/>
      <c r="AY10" s="421" t="s">
        <v>105</v>
      </c>
      <c r="AZ10" s="422"/>
      <c r="BA10" s="422"/>
      <c r="BB10" s="422"/>
      <c r="BC10" s="422"/>
      <c r="BD10" s="422"/>
      <c r="BE10" s="422"/>
      <c r="BF10" s="422"/>
      <c r="BG10" s="422"/>
      <c r="BH10" s="422"/>
      <c r="BI10" s="422"/>
      <c r="BJ10" s="422"/>
      <c r="BK10" s="422"/>
      <c r="BL10" s="422"/>
      <c r="BM10" s="423"/>
      <c r="BN10" s="387">
        <v>300</v>
      </c>
      <c r="BO10" s="388"/>
      <c r="BP10" s="388"/>
      <c r="BQ10" s="388"/>
      <c r="BR10" s="388"/>
      <c r="BS10" s="388"/>
      <c r="BT10" s="388"/>
      <c r="BU10" s="389"/>
      <c r="BV10" s="387">
        <v>100300</v>
      </c>
      <c r="BW10" s="388"/>
      <c r="BX10" s="388"/>
      <c r="BY10" s="388"/>
      <c r="BZ10" s="388"/>
      <c r="CA10" s="388"/>
      <c r="CB10" s="388"/>
      <c r="CC10" s="389"/>
      <c r="CD10" s="144" t="s">
        <v>106</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c r="A11" s="140"/>
      <c r="B11" s="381"/>
      <c r="C11" s="382"/>
      <c r="D11" s="382"/>
      <c r="E11" s="382"/>
      <c r="F11" s="382"/>
      <c r="G11" s="382"/>
      <c r="H11" s="382"/>
      <c r="I11" s="382"/>
      <c r="J11" s="382"/>
      <c r="K11" s="430"/>
      <c r="L11" s="441" t="s">
        <v>107</v>
      </c>
      <c r="M11" s="442"/>
      <c r="N11" s="442"/>
      <c r="O11" s="442"/>
      <c r="P11" s="442"/>
      <c r="Q11" s="443"/>
      <c r="R11" s="444" t="s">
        <v>108</v>
      </c>
      <c r="S11" s="445"/>
      <c r="T11" s="445"/>
      <c r="U11" s="445"/>
      <c r="V11" s="446"/>
      <c r="W11" s="375"/>
      <c r="X11" s="376"/>
      <c r="Y11" s="376"/>
      <c r="Z11" s="376"/>
      <c r="AA11" s="376"/>
      <c r="AB11" s="376"/>
      <c r="AC11" s="376"/>
      <c r="AD11" s="376"/>
      <c r="AE11" s="376"/>
      <c r="AF11" s="376"/>
      <c r="AG11" s="376"/>
      <c r="AH11" s="376"/>
      <c r="AI11" s="376"/>
      <c r="AJ11" s="376"/>
      <c r="AK11" s="376"/>
      <c r="AL11" s="379"/>
      <c r="AM11" s="416" t="s">
        <v>109</v>
      </c>
      <c r="AN11" s="417"/>
      <c r="AO11" s="417"/>
      <c r="AP11" s="417"/>
      <c r="AQ11" s="417"/>
      <c r="AR11" s="417"/>
      <c r="AS11" s="417"/>
      <c r="AT11" s="418"/>
      <c r="AU11" s="419" t="s">
        <v>110</v>
      </c>
      <c r="AV11" s="420"/>
      <c r="AW11" s="420"/>
      <c r="AX11" s="420"/>
      <c r="AY11" s="421" t="s">
        <v>111</v>
      </c>
      <c r="AZ11" s="422"/>
      <c r="BA11" s="422"/>
      <c r="BB11" s="422"/>
      <c r="BC11" s="422"/>
      <c r="BD11" s="422"/>
      <c r="BE11" s="422"/>
      <c r="BF11" s="422"/>
      <c r="BG11" s="422"/>
      <c r="BH11" s="422"/>
      <c r="BI11" s="422"/>
      <c r="BJ11" s="422"/>
      <c r="BK11" s="422"/>
      <c r="BL11" s="422"/>
      <c r="BM11" s="423"/>
      <c r="BN11" s="387" t="s">
        <v>112</v>
      </c>
      <c r="BO11" s="388"/>
      <c r="BP11" s="388"/>
      <c r="BQ11" s="388"/>
      <c r="BR11" s="388"/>
      <c r="BS11" s="388"/>
      <c r="BT11" s="388"/>
      <c r="BU11" s="389"/>
      <c r="BV11" s="387" t="s">
        <v>112</v>
      </c>
      <c r="BW11" s="388"/>
      <c r="BX11" s="388"/>
      <c r="BY11" s="388"/>
      <c r="BZ11" s="388"/>
      <c r="CA11" s="388"/>
      <c r="CB11" s="388"/>
      <c r="CC11" s="389"/>
      <c r="CD11" s="390" t="s">
        <v>113</v>
      </c>
      <c r="CE11" s="391"/>
      <c r="CF11" s="391"/>
      <c r="CG11" s="391"/>
      <c r="CH11" s="391"/>
      <c r="CI11" s="391"/>
      <c r="CJ11" s="391"/>
      <c r="CK11" s="391"/>
      <c r="CL11" s="391"/>
      <c r="CM11" s="391"/>
      <c r="CN11" s="391"/>
      <c r="CO11" s="391"/>
      <c r="CP11" s="391"/>
      <c r="CQ11" s="391"/>
      <c r="CR11" s="391"/>
      <c r="CS11" s="392"/>
      <c r="CT11" s="427" t="s">
        <v>112</v>
      </c>
      <c r="CU11" s="428"/>
      <c r="CV11" s="428"/>
      <c r="CW11" s="428"/>
      <c r="CX11" s="428"/>
      <c r="CY11" s="428"/>
      <c r="CZ11" s="428"/>
      <c r="DA11" s="429"/>
      <c r="DB11" s="427" t="s">
        <v>112</v>
      </c>
      <c r="DC11" s="428"/>
      <c r="DD11" s="428"/>
      <c r="DE11" s="428"/>
      <c r="DF11" s="428"/>
      <c r="DG11" s="428"/>
      <c r="DH11" s="428"/>
      <c r="DI11" s="429"/>
      <c r="DJ11" s="139"/>
      <c r="DK11" s="139"/>
      <c r="DL11" s="139"/>
      <c r="DM11" s="139"/>
      <c r="DN11" s="139"/>
      <c r="DO11" s="139"/>
    </row>
    <row r="12" spans="1:119" ht="18.75" customHeight="1">
      <c r="A12" s="140"/>
      <c r="B12" s="447" t="s">
        <v>114</v>
      </c>
      <c r="C12" s="448"/>
      <c r="D12" s="448"/>
      <c r="E12" s="448"/>
      <c r="F12" s="448"/>
      <c r="G12" s="448"/>
      <c r="H12" s="448"/>
      <c r="I12" s="448"/>
      <c r="J12" s="448"/>
      <c r="K12" s="449"/>
      <c r="L12" s="456" t="s">
        <v>115</v>
      </c>
      <c r="M12" s="457"/>
      <c r="N12" s="457"/>
      <c r="O12" s="457"/>
      <c r="P12" s="457"/>
      <c r="Q12" s="458"/>
      <c r="R12" s="459">
        <v>5368</v>
      </c>
      <c r="S12" s="460"/>
      <c r="T12" s="460"/>
      <c r="U12" s="460"/>
      <c r="V12" s="461"/>
      <c r="W12" s="462" t="s">
        <v>1</v>
      </c>
      <c r="X12" s="420"/>
      <c r="Y12" s="420"/>
      <c r="Z12" s="420"/>
      <c r="AA12" s="420"/>
      <c r="AB12" s="463"/>
      <c r="AC12" s="419" t="s">
        <v>116</v>
      </c>
      <c r="AD12" s="420"/>
      <c r="AE12" s="420"/>
      <c r="AF12" s="420"/>
      <c r="AG12" s="463"/>
      <c r="AH12" s="419" t="s">
        <v>117</v>
      </c>
      <c r="AI12" s="420"/>
      <c r="AJ12" s="420"/>
      <c r="AK12" s="420"/>
      <c r="AL12" s="464"/>
      <c r="AM12" s="416" t="s">
        <v>118</v>
      </c>
      <c r="AN12" s="417"/>
      <c r="AO12" s="417"/>
      <c r="AP12" s="417"/>
      <c r="AQ12" s="417"/>
      <c r="AR12" s="417"/>
      <c r="AS12" s="417"/>
      <c r="AT12" s="418"/>
      <c r="AU12" s="419" t="s">
        <v>119</v>
      </c>
      <c r="AV12" s="420"/>
      <c r="AW12" s="420"/>
      <c r="AX12" s="420"/>
      <c r="AY12" s="421" t="s">
        <v>120</v>
      </c>
      <c r="AZ12" s="422"/>
      <c r="BA12" s="422"/>
      <c r="BB12" s="422"/>
      <c r="BC12" s="422"/>
      <c r="BD12" s="422"/>
      <c r="BE12" s="422"/>
      <c r="BF12" s="422"/>
      <c r="BG12" s="422"/>
      <c r="BH12" s="422"/>
      <c r="BI12" s="422"/>
      <c r="BJ12" s="422"/>
      <c r="BK12" s="422"/>
      <c r="BL12" s="422"/>
      <c r="BM12" s="423"/>
      <c r="BN12" s="387" t="s">
        <v>121</v>
      </c>
      <c r="BO12" s="388"/>
      <c r="BP12" s="388"/>
      <c r="BQ12" s="388"/>
      <c r="BR12" s="388"/>
      <c r="BS12" s="388"/>
      <c r="BT12" s="388"/>
      <c r="BU12" s="389"/>
      <c r="BV12" s="387" t="s">
        <v>121</v>
      </c>
      <c r="BW12" s="388"/>
      <c r="BX12" s="388"/>
      <c r="BY12" s="388"/>
      <c r="BZ12" s="388"/>
      <c r="CA12" s="388"/>
      <c r="CB12" s="388"/>
      <c r="CC12" s="389"/>
      <c r="CD12" s="390" t="s">
        <v>122</v>
      </c>
      <c r="CE12" s="391"/>
      <c r="CF12" s="391"/>
      <c r="CG12" s="391"/>
      <c r="CH12" s="391"/>
      <c r="CI12" s="391"/>
      <c r="CJ12" s="391"/>
      <c r="CK12" s="391"/>
      <c r="CL12" s="391"/>
      <c r="CM12" s="391"/>
      <c r="CN12" s="391"/>
      <c r="CO12" s="391"/>
      <c r="CP12" s="391"/>
      <c r="CQ12" s="391"/>
      <c r="CR12" s="391"/>
      <c r="CS12" s="392"/>
      <c r="CT12" s="427" t="s">
        <v>121</v>
      </c>
      <c r="CU12" s="428"/>
      <c r="CV12" s="428"/>
      <c r="CW12" s="428"/>
      <c r="CX12" s="428"/>
      <c r="CY12" s="428"/>
      <c r="CZ12" s="428"/>
      <c r="DA12" s="429"/>
      <c r="DB12" s="427" t="s">
        <v>121</v>
      </c>
      <c r="DC12" s="428"/>
      <c r="DD12" s="428"/>
      <c r="DE12" s="428"/>
      <c r="DF12" s="428"/>
      <c r="DG12" s="428"/>
      <c r="DH12" s="428"/>
      <c r="DI12" s="429"/>
      <c r="DJ12" s="139"/>
      <c r="DK12" s="139"/>
      <c r="DL12" s="139"/>
      <c r="DM12" s="139"/>
      <c r="DN12" s="139"/>
      <c r="DO12" s="139"/>
    </row>
    <row r="13" spans="1:119" ht="18.75" customHeight="1">
      <c r="A13" s="140"/>
      <c r="B13" s="450"/>
      <c r="C13" s="451"/>
      <c r="D13" s="451"/>
      <c r="E13" s="451"/>
      <c r="F13" s="451"/>
      <c r="G13" s="451"/>
      <c r="H13" s="451"/>
      <c r="I13" s="451"/>
      <c r="J13" s="451"/>
      <c r="K13" s="452"/>
      <c r="L13" s="150"/>
      <c r="M13" s="475" t="s">
        <v>123</v>
      </c>
      <c r="N13" s="476"/>
      <c r="O13" s="476"/>
      <c r="P13" s="476"/>
      <c r="Q13" s="477"/>
      <c r="R13" s="468">
        <v>5329</v>
      </c>
      <c r="S13" s="469"/>
      <c r="T13" s="469"/>
      <c r="U13" s="469"/>
      <c r="V13" s="470"/>
      <c r="W13" s="403" t="s">
        <v>124</v>
      </c>
      <c r="X13" s="404"/>
      <c r="Y13" s="404"/>
      <c r="Z13" s="404"/>
      <c r="AA13" s="404"/>
      <c r="AB13" s="394"/>
      <c r="AC13" s="438">
        <v>958</v>
      </c>
      <c r="AD13" s="439"/>
      <c r="AE13" s="439"/>
      <c r="AF13" s="439"/>
      <c r="AG13" s="478"/>
      <c r="AH13" s="438">
        <v>1005</v>
      </c>
      <c r="AI13" s="439"/>
      <c r="AJ13" s="439"/>
      <c r="AK13" s="439"/>
      <c r="AL13" s="440"/>
      <c r="AM13" s="416" t="s">
        <v>125</v>
      </c>
      <c r="AN13" s="417"/>
      <c r="AO13" s="417"/>
      <c r="AP13" s="417"/>
      <c r="AQ13" s="417"/>
      <c r="AR13" s="417"/>
      <c r="AS13" s="417"/>
      <c r="AT13" s="418"/>
      <c r="AU13" s="419" t="s">
        <v>126</v>
      </c>
      <c r="AV13" s="420"/>
      <c r="AW13" s="420"/>
      <c r="AX13" s="420"/>
      <c r="AY13" s="421" t="s">
        <v>127</v>
      </c>
      <c r="AZ13" s="422"/>
      <c r="BA13" s="422"/>
      <c r="BB13" s="422"/>
      <c r="BC13" s="422"/>
      <c r="BD13" s="422"/>
      <c r="BE13" s="422"/>
      <c r="BF13" s="422"/>
      <c r="BG13" s="422"/>
      <c r="BH13" s="422"/>
      <c r="BI13" s="422"/>
      <c r="BJ13" s="422"/>
      <c r="BK13" s="422"/>
      <c r="BL13" s="422"/>
      <c r="BM13" s="423"/>
      <c r="BN13" s="387">
        <v>-122826</v>
      </c>
      <c r="BO13" s="388"/>
      <c r="BP13" s="388"/>
      <c r="BQ13" s="388"/>
      <c r="BR13" s="388"/>
      <c r="BS13" s="388"/>
      <c r="BT13" s="388"/>
      <c r="BU13" s="389"/>
      <c r="BV13" s="387">
        <v>337758</v>
      </c>
      <c r="BW13" s="388"/>
      <c r="BX13" s="388"/>
      <c r="BY13" s="388"/>
      <c r="BZ13" s="388"/>
      <c r="CA13" s="388"/>
      <c r="CB13" s="388"/>
      <c r="CC13" s="389"/>
      <c r="CD13" s="390" t="s">
        <v>128</v>
      </c>
      <c r="CE13" s="391"/>
      <c r="CF13" s="391"/>
      <c r="CG13" s="391"/>
      <c r="CH13" s="391"/>
      <c r="CI13" s="391"/>
      <c r="CJ13" s="391"/>
      <c r="CK13" s="391"/>
      <c r="CL13" s="391"/>
      <c r="CM13" s="391"/>
      <c r="CN13" s="391"/>
      <c r="CO13" s="391"/>
      <c r="CP13" s="391"/>
      <c r="CQ13" s="391"/>
      <c r="CR13" s="391"/>
      <c r="CS13" s="392"/>
      <c r="CT13" s="384">
        <v>7.6</v>
      </c>
      <c r="CU13" s="385"/>
      <c r="CV13" s="385"/>
      <c r="CW13" s="385"/>
      <c r="CX13" s="385"/>
      <c r="CY13" s="385"/>
      <c r="CZ13" s="385"/>
      <c r="DA13" s="386"/>
      <c r="DB13" s="384">
        <v>8.3000000000000007</v>
      </c>
      <c r="DC13" s="385"/>
      <c r="DD13" s="385"/>
      <c r="DE13" s="385"/>
      <c r="DF13" s="385"/>
      <c r="DG13" s="385"/>
      <c r="DH13" s="385"/>
      <c r="DI13" s="386"/>
      <c r="DJ13" s="139"/>
      <c r="DK13" s="139"/>
      <c r="DL13" s="139"/>
      <c r="DM13" s="139"/>
      <c r="DN13" s="139"/>
      <c r="DO13" s="139"/>
    </row>
    <row r="14" spans="1:119" ht="18.75" customHeight="1" thickBot="1">
      <c r="A14" s="140"/>
      <c r="B14" s="450"/>
      <c r="C14" s="451"/>
      <c r="D14" s="451"/>
      <c r="E14" s="451"/>
      <c r="F14" s="451"/>
      <c r="G14" s="451"/>
      <c r="H14" s="451"/>
      <c r="I14" s="451"/>
      <c r="J14" s="451"/>
      <c r="K14" s="452"/>
      <c r="L14" s="465" t="s">
        <v>129</v>
      </c>
      <c r="M14" s="466"/>
      <c r="N14" s="466"/>
      <c r="O14" s="466"/>
      <c r="P14" s="466"/>
      <c r="Q14" s="467"/>
      <c r="R14" s="468">
        <v>5411</v>
      </c>
      <c r="S14" s="469"/>
      <c r="T14" s="469"/>
      <c r="U14" s="469"/>
      <c r="V14" s="470"/>
      <c r="W14" s="377"/>
      <c r="X14" s="378"/>
      <c r="Y14" s="378"/>
      <c r="Z14" s="378"/>
      <c r="AA14" s="378"/>
      <c r="AB14" s="367"/>
      <c r="AC14" s="471">
        <v>33.1</v>
      </c>
      <c r="AD14" s="472"/>
      <c r="AE14" s="472"/>
      <c r="AF14" s="472"/>
      <c r="AG14" s="473"/>
      <c r="AH14" s="471">
        <v>32.700000000000003</v>
      </c>
      <c r="AI14" s="472"/>
      <c r="AJ14" s="472"/>
      <c r="AK14" s="472"/>
      <c r="AL14" s="474"/>
      <c r="AM14" s="416"/>
      <c r="AN14" s="417"/>
      <c r="AO14" s="417"/>
      <c r="AP14" s="417"/>
      <c r="AQ14" s="417"/>
      <c r="AR14" s="417"/>
      <c r="AS14" s="417"/>
      <c r="AT14" s="418"/>
      <c r="AU14" s="419"/>
      <c r="AV14" s="420"/>
      <c r="AW14" s="420"/>
      <c r="AX14" s="420"/>
      <c r="AY14" s="421"/>
      <c r="AZ14" s="422"/>
      <c r="BA14" s="422"/>
      <c r="BB14" s="422"/>
      <c r="BC14" s="422"/>
      <c r="BD14" s="422"/>
      <c r="BE14" s="422"/>
      <c r="BF14" s="422"/>
      <c r="BG14" s="422"/>
      <c r="BH14" s="422"/>
      <c r="BI14" s="422"/>
      <c r="BJ14" s="422"/>
      <c r="BK14" s="422"/>
      <c r="BL14" s="422"/>
      <c r="BM14" s="423"/>
      <c r="BN14" s="387"/>
      <c r="BO14" s="388"/>
      <c r="BP14" s="388"/>
      <c r="BQ14" s="388"/>
      <c r="BR14" s="388"/>
      <c r="BS14" s="388"/>
      <c r="BT14" s="388"/>
      <c r="BU14" s="389"/>
      <c r="BV14" s="387"/>
      <c r="BW14" s="388"/>
      <c r="BX14" s="388"/>
      <c r="BY14" s="388"/>
      <c r="BZ14" s="388"/>
      <c r="CA14" s="388"/>
      <c r="CB14" s="388"/>
      <c r="CC14" s="389"/>
      <c r="CD14" s="479" t="s">
        <v>130</v>
      </c>
      <c r="CE14" s="480"/>
      <c r="CF14" s="480"/>
      <c r="CG14" s="480"/>
      <c r="CH14" s="480"/>
      <c r="CI14" s="480"/>
      <c r="CJ14" s="480"/>
      <c r="CK14" s="480"/>
      <c r="CL14" s="480"/>
      <c r="CM14" s="480"/>
      <c r="CN14" s="480"/>
      <c r="CO14" s="480"/>
      <c r="CP14" s="480"/>
      <c r="CQ14" s="480"/>
      <c r="CR14" s="480"/>
      <c r="CS14" s="481"/>
      <c r="CT14" s="482" t="s">
        <v>121</v>
      </c>
      <c r="CU14" s="483"/>
      <c r="CV14" s="483"/>
      <c r="CW14" s="483"/>
      <c r="CX14" s="483"/>
      <c r="CY14" s="483"/>
      <c r="CZ14" s="483"/>
      <c r="DA14" s="484"/>
      <c r="DB14" s="482" t="s">
        <v>121</v>
      </c>
      <c r="DC14" s="483"/>
      <c r="DD14" s="483"/>
      <c r="DE14" s="483"/>
      <c r="DF14" s="483"/>
      <c r="DG14" s="483"/>
      <c r="DH14" s="483"/>
      <c r="DI14" s="484"/>
      <c r="DJ14" s="139"/>
      <c r="DK14" s="139"/>
      <c r="DL14" s="139"/>
      <c r="DM14" s="139"/>
      <c r="DN14" s="139"/>
      <c r="DO14" s="139"/>
    </row>
    <row r="15" spans="1:119" ht="18.75" customHeight="1">
      <c r="A15" s="140"/>
      <c r="B15" s="450"/>
      <c r="C15" s="451"/>
      <c r="D15" s="451"/>
      <c r="E15" s="451"/>
      <c r="F15" s="451"/>
      <c r="G15" s="451"/>
      <c r="H15" s="451"/>
      <c r="I15" s="451"/>
      <c r="J15" s="451"/>
      <c r="K15" s="452"/>
      <c r="L15" s="150"/>
      <c r="M15" s="475" t="s">
        <v>123</v>
      </c>
      <c r="N15" s="476"/>
      <c r="O15" s="476"/>
      <c r="P15" s="476"/>
      <c r="Q15" s="477"/>
      <c r="R15" s="468">
        <v>5383</v>
      </c>
      <c r="S15" s="469"/>
      <c r="T15" s="469"/>
      <c r="U15" s="469"/>
      <c r="V15" s="470"/>
      <c r="W15" s="403" t="s">
        <v>131</v>
      </c>
      <c r="X15" s="404"/>
      <c r="Y15" s="404"/>
      <c r="Z15" s="404"/>
      <c r="AA15" s="404"/>
      <c r="AB15" s="394"/>
      <c r="AC15" s="438">
        <v>470</v>
      </c>
      <c r="AD15" s="439"/>
      <c r="AE15" s="439"/>
      <c r="AF15" s="439"/>
      <c r="AG15" s="478"/>
      <c r="AH15" s="438">
        <v>518</v>
      </c>
      <c r="AI15" s="439"/>
      <c r="AJ15" s="439"/>
      <c r="AK15" s="439"/>
      <c r="AL15" s="440"/>
      <c r="AM15" s="416"/>
      <c r="AN15" s="417"/>
      <c r="AO15" s="417"/>
      <c r="AP15" s="417"/>
      <c r="AQ15" s="417"/>
      <c r="AR15" s="417"/>
      <c r="AS15" s="417"/>
      <c r="AT15" s="418"/>
      <c r="AU15" s="419"/>
      <c r="AV15" s="420"/>
      <c r="AW15" s="420"/>
      <c r="AX15" s="420"/>
      <c r="AY15" s="347" t="s">
        <v>132</v>
      </c>
      <c r="AZ15" s="348"/>
      <c r="BA15" s="348"/>
      <c r="BB15" s="348"/>
      <c r="BC15" s="348"/>
      <c r="BD15" s="348"/>
      <c r="BE15" s="348"/>
      <c r="BF15" s="348"/>
      <c r="BG15" s="348"/>
      <c r="BH15" s="348"/>
      <c r="BI15" s="348"/>
      <c r="BJ15" s="348"/>
      <c r="BK15" s="348"/>
      <c r="BL15" s="348"/>
      <c r="BM15" s="349"/>
      <c r="BN15" s="350">
        <v>733572</v>
      </c>
      <c r="BO15" s="351"/>
      <c r="BP15" s="351"/>
      <c r="BQ15" s="351"/>
      <c r="BR15" s="351"/>
      <c r="BS15" s="351"/>
      <c r="BT15" s="351"/>
      <c r="BU15" s="352"/>
      <c r="BV15" s="350">
        <v>750542</v>
      </c>
      <c r="BW15" s="351"/>
      <c r="BX15" s="351"/>
      <c r="BY15" s="351"/>
      <c r="BZ15" s="351"/>
      <c r="CA15" s="351"/>
      <c r="CB15" s="351"/>
      <c r="CC15" s="352"/>
      <c r="CD15" s="485" t="s">
        <v>133</v>
      </c>
      <c r="CE15" s="486"/>
      <c r="CF15" s="486"/>
      <c r="CG15" s="486"/>
      <c r="CH15" s="486"/>
      <c r="CI15" s="486"/>
      <c r="CJ15" s="486"/>
      <c r="CK15" s="486"/>
      <c r="CL15" s="486"/>
      <c r="CM15" s="486"/>
      <c r="CN15" s="486"/>
      <c r="CO15" s="486"/>
      <c r="CP15" s="486"/>
      <c r="CQ15" s="486"/>
      <c r="CR15" s="486"/>
      <c r="CS15" s="48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c r="A16" s="140"/>
      <c r="B16" s="450"/>
      <c r="C16" s="451"/>
      <c r="D16" s="451"/>
      <c r="E16" s="451"/>
      <c r="F16" s="451"/>
      <c r="G16" s="451"/>
      <c r="H16" s="451"/>
      <c r="I16" s="451"/>
      <c r="J16" s="451"/>
      <c r="K16" s="452"/>
      <c r="L16" s="465" t="s">
        <v>134</v>
      </c>
      <c r="M16" s="496"/>
      <c r="N16" s="496"/>
      <c r="O16" s="496"/>
      <c r="P16" s="496"/>
      <c r="Q16" s="497"/>
      <c r="R16" s="488" t="s">
        <v>135</v>
      </c>
      <c r="S16" s="489"/>
      <c r="T16" s="489"/>
      <c r="U16" s="489"/>
      <c r="V16" s="490"/>
      <c r="W16" s="377"/>
      <c r="X16" s="378"/>
      <c r="Y16" s="378"/>
      <c r="Z16" s="378"/>
      <c r="AA16" s="378"/>
      <c r="AB16" s="367"/>
      <c r="AC16" s="471">
        <v>16.2</v>
      </c>
      <c r="AD16" s="472"/>
      <c r="AE16" s="472"/>
      <c r="AF16" s="472"/>
      <c r="AG16" s="473"/>
      <c r="AH16" s="471">
        <v>16.8</v>
      </c>
      <c r="AI16" s="472"/>
      <c r="AJ16" s="472"/>
      <c r="AK16" s="472"/>
      <c r="AL16" s="474"/>
      <c r="AM16" s="416"/>
      <c r="AN16" s="417"/>
      <c r="AO16" s="417"/>
      <c r="AP16" s="417"/>
      <c r="AQ16" s="417"/>
      <c r="AR16" s="417"/>
      <c r="AS16" s="417"/>
      <c r="AT16" s="418"/>
      <c r="AU16" s="419"/>
      <c r="AV16" s="420"/>
      <c r="AW16" s="420"/>
      <c r="AX16" s="420"/>
      <c r="AY16" s="421" t="s">
        <v>136</v>
      </c>
      <c r="AZ16" s="422"/>
      <c r="BA16" s="422"/>
      <c r="BB16" s="422"/>
      <c r="BC16" s="422"/>
      <c r="BD16" s="422"/>
      <c r="BE16" s="422"/>
      <c r="BF16" s="422"/>
      <c r="BG16" s="422"/>
      <c r="BH16" s="422"/>
      <c r="BI16" s="422"/>
      <c r="BJ16" s="422"/>
      <c r="BK16" s="422"/>
      <c r="BL16" s="422"/>
      <c r="BM16" s="423"/>
      <c r="BN16" s="387">
        <v>3552237</v>
      </c>
      <c r="BO16" s="388"/>
      <c r="BP16" s="388"/>
      <c r="BQ16" s="388"/>
      <c r="BR16" s="388"/>
      <c r="BS16" s="388"/>
      <c r="BT16" s="388"/>
      <c r="BU16" s="389"/>
      <c r="BV16" s="387">
        <v>3590240</v>
      </c>
      <c r="BW16" s="388"/>
      <c r="BX16" s="388"/>
      <c r="BY16" s="388"/>
      <c r="BZ16" s="388"/>
      <c r="CA16" s="388"/>
      <c r="CB16" s="388"/>
      <c r="CC16" s="389"/>
      <c r="CD16" s="154"/>
      <c r="CE16" s="494"/>
      <c r="CF16" s="494"/>
      <c r="CG16" s="494"/>
      <c r="CH16" s="494"/>
      <c r="CI16" s="494"/>
      <c r="CJ16" s="494"/>
      <c r="CK16" s="494"/>
      <c r="CL16" s="494"/>
      <c r="CM16" s="494"/>
      <c r="CN16" s="494"/>
      <c r="CO16" s="494"/>
      <c r="CP16" s="494"/>
      <c r="CQ16" s="494"/>
      <c r="CR16" s="494"/>
      <c r="CS16" s="495"/>
      <c r="CT16" s="384"/>
      <c r="CU16" s="385"/>
      <c r="CV16" s="385"/>
      <c r="CW16" s="385"/>
      <c r="CX16" s="385"/>
      <c r="CY16" s="385"/>
      <c r="CZ16" s="385"/>
      <c r="DA16" s="386"/>
      <c r="DB16" s="384"/>
      <c r="DC16" s="385"/>
      <c r="DD16" s="385"/>
      <c r="DE16" s="385"/>
      <c r="DF16" s="385"/>
      <c r="DG16" s="385"/>
      <c r="DH16" s="385"/>
      <c r="DI16" s="386"/>
      <c r="DJ16" s="139"/>
      <c r="DK16" s="139"/>
      <c r="DL16" s="139"/>
      <c r="DM16" s="139"/>
      <c r="DN16" s="139"/>
      <c r="DO16" s="139"/>
    </row>
    <row r="17" spans="1:119" ht="18.75" customHeight="1" thickBot="1">
      <c r="A17" s="140"/>
      <c r="B17" s="453"/>
      <c r="C17" s="454"/>
      <c r="D17" s="454"/>
      <c r="E17" s="454"/>
      <c r="F17" s="454"/>
      <c r="G17" s="454"/>
      <c r="H17" s="454"/>
      <c r="I17" s="454"/>
      <c r="J17" s="454"/>
      <c r="K17" s="455"/>
      <c r="L17" s="155"/>
      <c r="M17" s="491" t="s">
        <v>137</v>
      </c>
      <c r="N17" s="492"/>
      <c r="O17" s="492"/>
      <c r="P17" s="492"/>
      <c r="Q17" s="493"/>
      <c r="R17" s="488" t="s">
        <v>138</v>
      </c>
      <c r="S17" s="489"/>
      <c r="T17" s="489"/>
      <c r="U17" s="489"/>
      <c r="V17" s="490"/>
      <c r="W17" s="403" t="s">
        <v>139</v>
      </c>
      <c r="X17" s="404"/>
      <c r="Y17" s="404"/>
      <c r="Z17" s="404"/>
      <c r="AA17" s="404"/>
      <c r="AB17" s="394"/>
      <c r="AC17" s="438">
        <v>1468</v>
      </c>
      <c r="AD17" s="439"/>
      <c r="AE17" s="439"/>
      <c r="AF17" s="439"/>
      <c r="AG17" s="478"/>
      <c r="AH17" s="438">
        <v>1552</v>
      </c>
      <c r="AI17" s="439"/>
      <c r="AJ17" s="439"/>
      <c r="AK17" s="439"/>
      <c r="AL17" s="440"/>
      <c r="AM17" s="416"/>
      <c r="AN17" s="417"/>
      <c r="AO17" s="417"/>
      <c r="AP17" s="417"/>
      <c r="AQ17" s="417"/>
      <c r="AR17" s="417"/>
      <c r="AS17" s="417"/>
      <c r="AT17" s="418"/>
      <c r="AU17" s="419"/>
      <c r="AV17" s="420"/>
      <c r="AW17" s="420"/>
      <c r="AX17" s="420"/>
      <c r="AY17" s="421" t="s">
        <v>140</v>
      </c>
      <c r="AZ17" s="422"/>
      <c r="BA17" s="422"/>
      <c r="BB17" s="422"/>
      <c r="BC17" s="422"/>
      <c r="BD17" s="422"/>
      <c r="BE17" s="422"/>
      <c r="BF17" s="422"/>
      <c r="BG17" s="422"/>
      <c r="BH17" s="422"/>
      <c r="BI17" s="422"/>
      <c r="BJ17" s="422"/>
      <c r="BK17" s="422"/>
      <c r="BL17" s="422"/>
      <c r="BM17" s="423"/>
      <c r="BN17" s="387">
        <v>907820</v>
      </c>
      <c r="BO17" s="388"/>
      <c r="BP17" s="388"/>
      <c r="BQ17" s="388"/>
      <c r="BR17" s="388"/>
      <c r="BS17" s="388"/>
      <c r="BT17" s="388"/>
      <c r="BU17" s="389"/>
      <c r="BV17" s="387">
        <v>936488</v>
      </c>
      <c r="BW17" s="388"/>
      <c r="BX17" s="388"/>
      <c r="BY17" s="388"/>
      <c r="BZ17" s="388"/>
      <c r="CA17" s="388"/>
      <c r="CB17" s="388"/>
      <c r="CC17" s="389"/>
      <c r="CD17" s="154"/>
      <c r="CE17" s="494"/>
      <c r="CF17" s="494"/>
      <c r="CG17" s="494"/>
      <c r="CH17" s="494"/>
      <c r="CI17" s="494"/>
      <c r="CJ17" s="494"/>
      <c r="CK17" s="494"/>
      <c r="CL17" s="494"/>
      <c r="CM17" s="494"/>
      <c r="CN17" s="494"/>
      <c r="CO17" s="494"/>
      <c r="CP17" s="494"/>
      <c r="CQ17" s="494"/>
      <c r="CR17" s="494"/>
      <c r="CS17" s="495"/>
      <c r="CT17" s="384"/>
      <c r="CU17" s="385"/>
      <c r="CV17" s="385"/>
      <c r="CW17" s="385"/>
      <c r="CX17" s="385"/>
      <c r="CY17" s="385"/>
      <c r="CZ17" s="385"/>
      <c r="DA17" s="386"/>
      <c r="DB17" s="384"/>
      <c r="DC17" s="385"/>
      <c r="DD17" s="385"/>
      <c r="DE17" s="385"/>
      <c r="DF17" s="385"/>
      <c r="DG17" s="385"/>
      <c r="DH17" s="385"/>
      <c r="DI17" s="386"/>
      <c r="DJ17" s="139"/>
      <c r="DK17" s="139"/>
      <c r="DL17" s="139"/>
      <c r="DM17" s="139"/>
      <c r="DN17" s="139"/>
      <c r="DO17" s="139"/>
    </row>
    <row r="18" spans="1:119" ht="18.75" customHeight="1" thickBot="1">
      <c r="A18" s="140"/>
      <c r="B18" s="498" t="s">
        <v>141</v>
      </c>
      <c r="C18" s="430"/>
      <c r="D18" s="430"/>
      <c r="E18" s="499"/>
      <c r="F18" s="499"/>
      <c r="G18" s="499"/>
      <c r="H18" s="499"/>
      <c r="I18" s="499"/>
      <c r="J18" s="499"/>
      <c r="K18" s="499"/>
      <c r="L18" s="500">
        <v>624.67999999999995</v>
      </c>
      <c r="M18" s="500"/>
      <c r="N18" s="500"/>
      <c r="O18" s="500"/>
      <c r="P18" s="500"/>
      <c r="Q18" s="500"/>
      <c r="R18" s="501"/>
      <c r="S18" s="501"/>
      <c r="T18" s="501"/>
      <c r="U18" s="501"/>
      <c r="V18" s="502"/>
      <c r="W18" s="405"/>
      <c r="X18" s="406"/>
      <c r="Y18" s="406"/>
      <c r="Z18" s="406"/>
      <c r="AA18" s="406"/>
      <c r="AB18" s="397"/>
      <c r="AC18" s="503">
        <v>50.7</v>
      </c>
      <c r="AD18" s="504"/>
      <c r="AE18" s="504"/>
      <c r="AF18" s="504"/>
      <c r="AG18" s="505"/>
      <c r="AH18" s="503">
        <v>50.5</v>
      </c>
      <c r="AI18" s="504"/>
      <c r="AJ18" s="504"/>
      <c r="AK18" s="504"/>
      <c r="AL18" s="506"/>
      <c r="AM18" s="416"/>
      <c r="AN18" s="417"/>
      <c r="AO18" s="417"/>
      <c r="AP18" s="417"/>
      <c r="AQ18" s="417"/>
      <c r="AR18" s="417"/>
      <c r="AS18" s="417"/>
      <c r="AT18" s="418"/>
      <c r="AU18" s="419"/>
      <c r="AV18" s="420"/>
      <c r="AW18" s="420"/>
      <c r="AX18" s="420"/>
      <c r="AY18" s="421" t="s">
        <v>142</v>
      </c>
      <c r="AZ18" s="422"/>
      <c r="BA18" s="422"/>
      <c r="BB18" s="422"/>
      <c r="BC18" s="422"/>
      <c r="BD18" s="422"/>
      <c r="BE18" s="422"/>
      <c r="BF18" s="422"/>
      <c r="BG18" s="422"/>
      <c r="BH18" s="422"/>
      <c r="BI18" s="422"/>
      <c r="BJ18" s="422"/>
      <c r="BK18" s="422"/>
      <c r="BL18" s="422"/>
      <c r="BM18" s="423"/>
      <c r="BN18" s="387">
        <v>2840628</v>
      </c>
      <c r="BO18" s="388"/>
      <c r="BP18" s="388"/>
      <c r="BQ18" s="388"/>
      <c r="BR18" s="388"/>
      <c r="BS18" s="388"/>
      <c r="BT18" s="388"/>
      <c r="BU18" s="389"/>
      <c r="BV18" s="387">
        <v>2891510</v>
      </c>
      <c r="BW18" s="388"/>
      <c r="BX18" s="388"/>
      <c r="BY18" s="388"/>
      <c r="BZ18" s="388"/>
      <c r="CA18" s="388"/>
      <c r="CB18" s="388"/>
      <c r="CC18" s="389"/>
      <c r="CD18" s="154"/>
      <c r="CE18" s="494"/>
      <c r="CF18" s="494"/>
      <c r="CG18" s="494"/>
      <c r="CH18" s="494"/>
      <c r="CI18" s="494"/>
      <c r="CJ18" s="494"/>
      <c r="CK18" s="494"/>
      <c r="CL18" s="494"/>
      <c r="CM18" s="494"/>
      <c r="CN18" s="494"/>
      <c r="CO18" s="494"/>
      <c r="CP18" s="494"/>
      <c r="CQ18" s="494"/>
      <c r="CR18" s="494"/>
      <c r="CS18" s="495"/>
      <c r="CT18" s="384"/>
      <c r="CU18" s="385"/>
      <c r="CV18" s="385"/>
      <c r="CW18" s="385"/>
      <c r="CX18" s="385"/>
      <c r="CY18" s="385"/>
      <c r="CZ18" s="385"/>
      <c r="DA18" s="386"/>
      <c r="DB18" s="384"/>
      <c r="DC18" s="385"/>
      <c r="DD18" s="385"/>
      <c r="DE18" s="385"/>
      <c r="DF18" s="385"/>
      <c r="DG18" s="385"/>
      <c r="DH18" s="385"/>
      <c r="DI18" s="386"/>
      <c r="DJ18" s="139"/>
      <c r="DK18" s="139"/>
      <c r="DL18" s="139"/>
      <c r="DM18" s="139"/>
      <c r="DN18" s="139"/>
      <c r="DO18" s="139"/>
    </row>
    <row r="19" spans="1:119" ht="18.75" customHeight="1" thickBot="1">
      <c r="A19" s="140"/>
      <c r="B19" s="498" t="s">
        <v>143</v>
      </c>
      <c r="C19" s="430"/>
      <c r="D19" s="430"/>
      <c r="E19" s="499"/>
      <c r="F19" s="499"/>
      <c r="G19" s="499"/>
      <c r="H19" s="499"/>
      <c r="I19" s="499"/>
      <c r="J19" s="499"/>
      <c r="K19" s="499"/>
      <c r="L19" s="507">
        <v>8</v>
      </c>
      <c r="M19" s="507"/>
      <c r="N19" s="507"/>
      <c r="O19" s="507"/>
      <c r="P19" s="507"/>
      <c r="Q19" s="507"/>
      <c r="R19" s="508"/>
      <c r="S19" s="508"/>
      <c r="T19" s="508"/>
      <c r="U19" s="508"/>
      <c r="V19" s="509"/>
      <c r="W19" s="344"/>
      <c r="X19" s="345"/>
      <c r="Y19" s="345"/>
      <c r="Z19" s="345"/>
      <c r="AA19" s="345"/>
      <c r="AB19" s="345"/>
      <c r="AC19" s="351"/>
      <c r="AD19" s="351"/>
      <c r="AE19" s="351"/>
      <c r="AF19" s="351"/>
      <c r="AG19" s="351"/>
      <c r="AH19" s="351"/>
      <c r="AI19" s="351"/>
      <c r="AJ19" s="351"/>
      <c r="AK19" s="351"/>
      <c r="AL19" s="352"/>
      <c r="AM19" s="416"/>
      <c r="AN19" s="417"/>
      <c r="AO19" s="417"/>
      <c r="AP19" s="417"/>
      <c r="AQ19" s="417"/>
      <c r="AR19" s="417"/>
      <c r="AS19" s="417"/>
      <c r="AT19" s="418"/>
      <c r="AU19" s="419"/>
      <c r="AV19" s="420"/>
      <c r="AW19" s="420"/>
      <c r="AX19" s="420"/>
      <c r="AY19" s="421" t="s">
        <v>144</v>
      </c>
      <c r="AZ19" s="422"/>
      <c r="BA19" s="422"/>
      <c r="BB19" s="422"/>
      <c r="BC19" s="422"/>
      <c r="BD19" s="422"/>
      <c r="BE19" s="422"/>
      <c r="BF19" s="422"/>
      <c r="BG19" s="422"/>
      <c r="BH19" s="422"/>
      <c r="BI19" s="422"/>
      <c r="BJ19" s="422"/>
      <c r="BK19" s="422"/>
      <c r="BL19" s="422"/>
      <c r="BM19" s="423"/>
      <c r="BN19" s="387">
        <v>4633585</v>
      </c>
      <c r="BO19" s="388"/>
      <c r="BP19" s="388"/>
      <c r="BQ19" s="388"/>
      <c r="BR19" s="388"/>
      <c r="BS19" s="388"/>
      <c r="BT19" s="388"/>
      <c r="BU19" s="389"/>
      <c r="BV19" s="387">
        <v>4466611</v>
      </c>
      <c r="BW19" s="388"/>
      <c r="BX19" s="388"/>
      <c r="BY19" s="388"/>
      <c r="BZ19" s="388"/>
      <c r="CA19" s="388"/>
      <c r="CB19" s="388"/>
      <c r="CC19" s="389"/>
      <c r="CD19" s="154"/>
      <c r="CE19" s="494"/>
      <c r="CF19" s="494"/>
      <c r="CG19" s="494"/>
      <c r="CH19" s="494"/>
      <c r="CI19" s="494"/>
      <c r="CJ19" s="494"/>
      <c r="CK19" s="494"/>
      <c r="CL19" s="494"/>
      <c r="CM19" s="494"/>
      <c r="CN19" s="494"/>
      <c r="CO19" s="494"/>
      <c r="CP19" s="494"/>
      <c r="CQ19" s="494"/>
      <c r="CR19" s="494"/>
      <c r="CS19" s="495"/>
      <c r="CT19" s="384"/>
      <c r="CU19" s="385"/>
      <c r="CV19" s="385"/>
      <c r="CW19" s="385"/>
      <c r="CX19" s="385"/>
      <c r="CY19" s="385"/>
      <c r="CZ19" s="385"/>
      <c r="DA19" s="386"/>
      <c r="DB19" s="384"/>
      <c r="DC19" s="385"/>
      <c r="DD19" s="385"/>
      <c r="DE19" s="385"/>
      <c r="DF19" s="385"/>
      <c r="DG19" s="385"/>
      <c r="DH19" s="385"/>
      <c r="DI19" s="386"/>
      <c r="DJ19" s="139"/>
      <c r="DK19" s="139"/>
      <c r="DL19" s="139"/>
      <c r="DM19" s="139"/>
      <c r="DN19" s="139"/>
      <c r="DO19" s="139"/>
    </row>
    <row r="20" spans="1:119" ht="18.75" customHeight="1" thickBot="1">
      <c r="A20" s="140"/>
      <c r="B20" s="498" t="s">
        <v>145</v>
      </c>
      <c r="C20" s="430"/>
      <c r="D20" s="430"/>
      <c r="E20" s="499"/>
      <c r="F20" s="499"/>
      <c r="G20" s="499"/>
      <c r="H20" s="499"/>
      <c r="I20" s="499"/>
      <c r="J20" s="499"/>
      <c r="K20" s="499"/>
      <c r="L20" s="507">
        <v>2169</v>
      </c>
      <c r="M20" s="507"/>
      <c r="N20" s="507"/>
      <c r="O20" s="507"/>
      <c r="P20" s="507"/>
      <c r="Q20" s="507"/>
      <c r="R20" s="508"/>
      <c r="S20" s="508"/>
      <c r="T20" s="508"/>
      <c r="U20" s="508"/>
      <c r="V20" s="509"/>
      <c r="W20" s="405"/>
      <c r="X20" s="406"/>
      <c r="Y20" s="406"/>
      <c r="Z20" s="406"/>
      <c r="AA20" s="406"/>
      <c r="AB20" s="406"/>
      <c r="AC20" s="483"/>
      <c r="AD20" s="483"/>
      <c r="AE20" s="483"/>
      <c r="AF20" s="483"/>
      <c r="AG20" s="483"/>
      <c r="AH20" s="483"/>
      <c r="AI20" s="483"/>
      <c r="AJ20" s="483"/>
      <c r="AK20" s="483"/>
      <c r="AL20" s="484"/>
      <c r="AM20" s="510"/>
      <c r="AN20" s="442"/>
      <c r="AO20" s="442"/>
      <c r="AP20" s="442"/>
      <c r="AQ20" s="442"/>
      <c r="AR20" s="442"/>
      <c r="AS20" s="442"/>
      <c r="AT20" s="443"/>
      <c r="AU20" s="511"/>
      <c r="AV20" s="512"/>
      <c r="AW20" s="512"/>
      <c r="AX20" s="513"/>
      <c r="AY20" s="421"/>
      <c r="AZ20" s="422"/>
      <c r="BA20" s="422"/>
      <c r="BB20" s="422"/>
      <c r="BC20" s="422"/>
      <c r="BD20" s="422"/>
      <c r="BE20" s="422"/>
      <c r="BF20" s="422"/>
      <c r="BG20" s="422"/>
      <c r="BH20" s="422"/>
      <c r="BI20" s="422"/>
      <c r="BJ20" s="422"/>
      <c r="BK20" s="422"/>
      <c r="BL20" s="422"/>
      <c r="BM20" s="423"/>
      <c r="BN20" s="387"/>
      <c r="BO20" s="388"/>
      <c r="BP20" s="388"/>
      <c r="BQ20" s="388"/>
      <c r="BR20" s="388"/>
      <c r="BS20" s="388"/>
      <c r="BT20" s="388"/>
      <c r="BU20" s="389"/>
      <c r="BV20" s="387"/>
      <c r="BW20" s="388"/>
      <c r="BX20" s="388"/>
      <c r="BY20" s="388"/>
      <c r="BZ20" s="388"/>
      <c r="CA20" s="388"/>
      <c r="CB20" s="388"/>
      <c r="CC20" s="389"/>
      <c r="CD20" s="154"/>
      <c r="CE20" s="494"/>
      <c r="CF20" s="494"/>
      <c r="CG20" s="494"/>
      <c r="CH20" s="494"/>
      <c r="CI20" s="494"/>
      <c r="CJ20" s="494"/>
      <c r="CK20" s="494"/>
      <c r="CL20" s="494"/>
      <c r="CM20" s="494"/>
      <c r="CN20" s="494"/>
      <c r="CO20" s="494"/>
      <c r="CP20" s="494"/>
      <c r="CQ20" s="494"/>
      <c r="CR20" s="494"/>
      <c r="CS20" s="495"/>
      <c r="CT20" s="384"/>
      <c r="CU20" s="385"/>
      <c r="CV20" s="385"/>
      <c r="CW20" s="385"/>
      <c r="CX20" s="385"/>
      <c r="CY20" s="385"/>
      <c r="CZ20" s="385"/>
      <c r="DA20" s="386"/>
      <c r="DB20" s="384"/>
      <c r="DC20" s="385"/>
      <c r="DD20" s="385"/>
      <c r="DE20" s="385"/>
      <c r="DF20" s="385"/>
      <c r="DG20" s="385"/>
      <c r="DH20" s="385"/>
      <c r="DI20" s="386"/>
      <c r="DJ20" s="139"/>
      <c r="DK20" s="139"/>
      <c r="DL20" s="139"/>
      <c r="DM20" s="139"/>
      <c r="DN20" s="139"/>
      <c r="DO20" s="139"/>
    </row>
    <row r="21" spans="1:119" ht="18.75" customHeight="1">
      <c r="A21" s="140"/>
      <c r="B21" s="514" t="s">
        <v>146</v>
      </c>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515"/>
      <c r="AX21" s="516"/>
      <c r="AY21" s="421"/>
      <c r="AZ21" s="422"/>
      <c r="BA21" s="422"/>
      <c r="BB21" s="422"/>
      <c r="BC21" s="422"/>
      <c r="BD21" s="422"/>
      <c r="BE21" s="422"/>
      <c r="BF21" s="422"/>
      <c r="BG21" s="422"/>
      <c r="BH21" s="422"/>
      <c r="BI21" s="422"/>
      <c r="BJ21" s="422"/>
      <c r="BK21" s="422"/>
      <c r="BL21" s="422"/>
      <c r="BM21" s="423"/>
      <c r="BN21" s="387"/>
      <c r="BO21" s="388"/>
      <c r="BP21" s="388"/>
      <c r="BQ21" s="388"/>
      <c r="BR21" s="388"/>
      <c r="BS21" s="388"/>
      <c r="BT21" s="388"/>
      <c r="BU21" s="389"/>
      <c r="BV21" s="387"/>
      <c r="BW21" s="388"/>
      <c r="BX21" s="388"/>
      <c r="BY21" s="388"/>
      <c r="BZ21" s="388"/>
      <c r="CA21" s="388"/>
      <c r="CB21" s="388"/>
      <c r="CC21" s="389"/>
      <c r="CD21" s="154"/>
      <c r="CE21" s="494"/>
      <c r="CF21" s="494"/>
      <c r="CG21" s="494"/>
      <c r="CH21" s="494"/>
      <c r="CI21" s="494"/>
      <c r="CJ21" s="494"/>
      <c r="CK21" s="494"/>
      <c r="CL21" s="494"/>
      <c r="CM21" s="494"/>
      <c r="CN21" s="494"/>
      <c r="CO21" s="494"/>
      <c r="CP21" s="494"/>
      <c r="CQ21" s="494"/>
      <c r="CR21" s="494"/>
      <c r="CS21" s="495"/>
      <c r="CT21" s="384"/>
      <c r="CU21" s="385"/>
      <c r="CV21" s="385"/>
      <c r="CW21" s="385"/>
      <c r="CX21" s="385"/>
      <c r="CY21" s="385"/>
      <c r="CZ21" s="385"/>
      <c r="DA21" s="386"/>
      <c r="DB21" s="384"/>
      <c r="DC21" s="385"/>
      <c r="DD21" s="385"/>
      <c r="DE21" s="385"/>
      <c r="DF21" s="385"/>
      <c r="DG21" s="385"/>
      <c r="DH21" s="385"/>
      <c r="DI21" s="386"/>
      <c r="DJ21" s="139"/>
      <c r="DK21" s="139"/>
      <c r="DL21" s="139"/>
      <c r="DM21" s="139"/>
      <c r="DN21" s="139"/>
      <c r="DO21" s="139"/>
    </row>
    <row r="22" spans="1:119" ht="18.75" customHeight="1" thickBot="1">
      <c r="A22" s="140"/>
      <c r="B22" s="517" t="s">
        <v>147</v>
      </c>
      <c r="C22" s="518"/>
      <c r="D22" s="519"/>
      <c r="E22" s="399" t="s">
        <v>1</v>
      </c>
      <c r="F22" s="404"/>
      <c r="G22" s="404"/>
      <c r="H22" s="404"/>
      <c r="I22" s="404"/>
      <c r="J22" s="404"/>
      <c r="K22" s="394"/>
      <c r="L22" s="399" t="s">
        <v>148</v>
      </c>
      <c r="M22" s="404"/>
      <c r="N22" s="404"/>
      <c r="O22" s="404"/>
      <c r="P22" s="394"/>
      <c r="Q22" s="526" t="s">
        <v>149</v>
      </c>
      <c r="R22" s="527"/>
      <c r="S22" s="527"/>
      <c r="T22" s="527"/>
      <c r="U22" s="527"/>
      <c r="V22" s="528"/>
      <c r="W22" s="532" t="s">
        <v>150</v>
      </c>
      <c r="X22" s="518"/>
      <c r="Y22" s="519"/>
      <c r="Z22" s="399" t="s">
        <v>1</v>
      </c>
      <c r="AA22" s="404"/>
      <c r="AB22" s="404"/>
      <c r="AC22" s="404"/>
      <c r="AD22" s="404"/>
      <c r="AE22" s="404"/>
      <c r="AF22" s="404"/>
      <c r="AG22" s="394"/>
      <c r="AH22" s="545" t="s">
        <v>151</v>
      </c>
      <c r="AI22" s="404"/>
      <c r="AJ22" s="404"/>
      <c r="AK22" s="404"/>
      <c r="AL22" s="394"/>
      <c r="AM22" s="545" t="s">
        <v>152</v>
      </c>
      <c r="AN22" s="546"/>
      <c r="AO22" s="546"/>
      <c r="AP22" s="546"/>
      <c r="AQ22" s="546"/>
      <c r="AR22" s="547"/>
      <c r="AS22" s="526" t="s">
        <v>149</v>
      </c>
      <c r="AT22" s="527"/>
      <c r="AU22" s="527"/>
      <c r="AV22" s="527"/>
      <c r="AW22" s="527"/>
      <c r="AX22" s="551"/>
      <c r="AY22" s="553"/>
      <c r="AZ22" s="554"/>
      <c r="BA22" s="554"/>
      <c r="BB22" s="554"/>
      <c r="BC22" s="554"/>
      <c r="BD22" s="554"/>
      <c r="BE22" s="554"/>
      <c r="BF22" s="554"/>
      <c r="BG22" s="554"/>
      <c r="BH22" s="554"/>
      <c r="BI22" s="554"/>
      <c r="BJ22" s="554"/>
      <c r="BK22" s="554"/>
      <c r="BL22" s="554"/>
      <c r="BM22" s="555"/>
      <c r="BN22" s="556"/>
      <c r="BO22" s="557"/>
      <c r="BP22" s="557"/>
      <c r="BQ22" s="557"/>
      <c r="BR22" s="557"/>
      <c r="BS22" s="557"/>
      <c r="BT22" s="557"/>
      <c r="BU22" s="558"/>
      <c r="BV22" s="556"/>
      <c r="BW22" s="557"/>
      <c r="BX22" s="557"/>
      <c r="BY22" s="557"/>
      <c r="BZ22" s="557"/>
      <c r="CA22" s="557"/>
      <c r="CB22" s="557"/>
      <c r="CC22" s="558"/>
      <c r="CD22" s="154"/>
      <c r="CE22" s="494"/>
      <c r="CF22" s="494"/>
      <c r="CG22" s="494"/>
      <c r="CH22" s="494"/>
      <c r="CI22" s="494"/>
      <c r="CJ22" s="494"/>
      <c r="CK22" s="494"/>
      <c r="CL22" s="494"/>
      <c r="CM22" s="494"/>
      <c r="CN22" s="494"/>
      <c r="CO22" s="494"/>
      <c r="CP22" s="494"/>
      <c r="CQ22" s="494"/>
      <c r="CR22" s="494"/>
      <c r="CS22" s="495"/>
      <c r="CT22" s="384"/>
      <c r="CU22" s="385"/>
      <c r="CV22" s="385"/>
      <c r="CW22" s="385"/>
      <c r="CX22" s="385"/>
      <c r="CY22" s="385"/>
      <c r="CZ22" s="385"/>
      <c r="DA22" s="386"/>
      <c r="DB22" s="384"/>
      <c r="DC22" s="385"/>
      <c r="DD22" s="385"/>
      <c r="DE22" s="385"/>
      <c r="DF22" s="385"/>
      <c r="DG22" s="385"/>
      <c r="DH22" s="385"/>
      <c r="DI22" s="386"/>
      <c r="DJ22" s="139"/>
      <c r="DK22" s="139"/>
      <c r="DL22" s="139"/>
      <c r="DM22" s="139"/>
      <c r="DN22" s="139"/>
      <c r="DO22" s="139"/>
    </row>
    <row r="23" spans="1:119" ht="18.75" customHeight="1">
      <c r="A23" s="140"/>
      <c r="B23" s="520"/>
      <c r="C23" s="521"/>
      <c r="D23" s="522"/>
      <c r="E23" s="373"/>
      <c r="F23" s="378"/>
      <c r="G23" s="378"/>
      <c r="H23" s="378"/>
      <c r="I23" s="378"/>
      <c r="J23" s="378"/>
      <c r="K23" s="367"/>
      <c r="L23" s="373"/>
      <c r="M23" s="378"/>
      <c r="N23" s="378"/>
      <c r="O23" s="378"/>
      <c r="P23" s="367"/>
      <c r="Q23" s="529"/>
      <c r="R23" s="530"/>
      <c r="S23" s="530"/>
      <c r="T23" s="530"/>
      <c r="U23" s="530"/>
      <c r="V23" s="531"/>
      <c r="W23" s="533"/>
      <c r="X23" s="521"/>
      <c r="Y23" s="522"/>
      <c r="Z23" s="373"/>
      <c r="AA23" s="378"/>
      <c r="AB23" s="378"/>
      <c r="AC23" s="378"/>
      <c r="AD23" s="378"/>
      <c r="AE23" s="378"/>
      <c r="AF23" s="378"/>
      <c r="AG23" s="367"/>
      <c r="AH23" s="373"/>
      <c r="AI23" s="378"/>
      <c r="AJ23" s="378"/>
      <c r="AK23" s="378"/>
      <c r="AL23" s="367"/>
      <c r="AM23" s="548"/>
      <c r="AN23" s="549"/>
      <c r="AO23" s="549"/>
      <c r="AP23" s="549"/>
      <c r="AQ23" s="549"/>
      <c r="AR23" s="550"/>
      <c r="AS23" s="529"/>
      <c r="AT23" s="530"/>
      <c r="AU23" s="530"/>
      <c r="AV23" s="530"/>
      <c r="AW23" s="530"/>
      <c r="AX23" s="552"/>
      <c r="AY23" s="347" t="s">
        <v>153</v>
      </c>
      <c r="AZ23" s="348"/>
      <c r="BA23" s="348"/>
      <c r="BB23" s="348"/>
      <c r="BC23" s="348"/>
      <c r="BD23" s="348"/>
      <c r="BE23" s="348"/>
      <c r="BF23" s="348"/>
      <c r="BG23" s="348"/>
      <c r="BH23" s="348"/>
      <c r="BI23" s="348"/>
      <c r="BJ23" s="348"/>
      <c r="BK23" s="348"/>
      <c r="BL23" s="348"/>
      <c r="BM23" s="349"/>
      <c r="BN23" s="387">
        <v>7318145</v>
      </c>
      <c r="BO23" s="388"/>
      <c r="BP23" s="388"/>
      <c r="BQ23" s="388"/>
      <c r="BR23" s="388"/>
      <c r="BS23" s="388"/>
      <c r="BT23" s="388"/>
      <c r="BU23" s="389"/>
      <c r="BV23" s="387">
        <v>6564625</v>
      </c>
      <c r="BW23" s="388"/>
      <c r="BX23" s="388"/>
      <c r="BY23" s="388"/>
      <c r="BZ23" s="388"/>
      <c r="CA23" s="388"/>
      <c r="CB23" s="388"/>
      <c r="CC23" s="389"/>
      <c r="CD23" s="154"/>
      <c r="CE23" s="494"/>
      <c r="CF23" s="494"/>
      <c r="CG23" s="494"/>
      <c r="CH23" s="494"/>
      <c r="CI23" s="494"/>
      <c r="CJ23" s="494"/>
      <c r="CK23" s="494"/>
      <c r="CL23" s="494"/>
      <c r="CM23" s="494"/>
      <c r="CN23" s="494"/>
      <c r="CO23" s="494"/>
      <c r="CP23" s="494"/>
      <c r="CQ23" s="494"/>
      <c r="CR23" s="494"/>
      <c r="CS23" s="495"/>
      <c r="CT23" s="384"/>
      <c r="CU23" s="385"/>
      <c r="CV23" s="385"/>
      <c r="CW23" s="385"/>
      <c r="CX23" s="385"/>
      <c r="CY23" s="385"/>
      <c r="CZ23" s="385"/>
      <c r="DA23" s="386"/>
      <c r="DB23" s="384"/>
      <c r="DC23" s="385"/>
      <c r="DD23" s="385"/>
      <c r="DE23" s="385"/>
      <c r="DF23" s="385"/>
      <c r="DG23" s="385"/>
      <c r="DH23" s="385"/>
      <c r="DI23" s="386"/>
      <c r="DJ23" s="139"/>
      <c r="DK23" s="139"/>
      <c r="DL23" s="139"/>
      <c r="DM23" s="139"/>
      <c r="DN23" s="139"/>
      <c r="DO23" s="139"/>
    </row>
    <row r="24" spans="1:119" ht="18.75" customHeight="1" thickBot="1">
      <c r="A24" s="140"/>
      <c r="B24" s="520"/>
      <c r="C24" s="521"/>
      <c r="D24" s="522"/>
      <c r="E24" s="437" t="s">
        <v>154</v>
      </c>
      <c r="F24" s="417"/>
      <c r="G24" s="417"/>
      <c r="H24" s="417"/>
      <c r="I24" s="417"/>
      <c r="J24" s="417"/>
      <c r="K24" s="418"/>
      <c r="L24" s="438">
        <v>1</v>
      </c>
      <c r="M24" s="439"/>
      <c r="N24" s="439"/>
      <c r="O24" s="439"/>
      <c r="P24" s="478"/>
      <c r="Q24" s="438">
        <v>7450</v>
      </c>
      <c r="R24" s="439"/>
      <c r="S24" s="439"/>
      <c r="T24" s="439"/>
      <c r="U24" s="439"/>
      <c r="V24" s="478"/>
      <c r="W24" s="533"/>
      <c r="X24" s="521"/>
      <c r="Y24" s="522"/>
      <c r="Z24" s="437" t="s">
        <v>155</v>
      </c>
      <c r="AA24" s="417"/>
      <c r="AB24" s="417"/>
      <c r="AC24" s="417"/>
      <c r="AD24" s="417"/>
      <c r="AE24" s="417"/>
      <c r="AF24" s="417"/>
      <c r="AG24" s="418"/>
      <c r="AH24" s="438">
        <v>105</v>
      </c>
      <c r="AI24" s="439"/>
      <c r="AJ24" s="439"/>
      <c r="AK24" s="439"/>
      <c r="AL24" s="478"/>
      <c r="AM24" s="438">
        <v>306180</v>
      </c>
      <c r="AN24" s="439"/>
      <c r="AO24" s="439"/>
      <c r="AP24" s="439"/>
      <c r="AQ24" s="439"/>
      <c r="AR24" s="478"/>
      <c r="AS24" s="438">
        <v>2916</v>
      </c>
      <c r="AT24" s="439"/>
      <c r="AU24" s="439"/>
      <c r="AV24" s="439"/>
      <c r="AW24" s="439"/>
      <c r="AX24" s="440"/>
      <c r="AY24" s="553" t="s">
        <v>156</v>
      </c>
      <c r="AZ24" s="554"/>
      <c r="BA24" s="554"/>
      <c r="BB24" s="554"/>
      <c r="BC24" s="554"/>
      <c r="BD24" s="554"/>
      <c r="BE24" s="554"/>
      <c r="BF24" s="554"/>
      <c r="BG24" s="554"/>
      <c r="BH24" s="554"/>
      <c r="BI24" s="554"/>
      <c r="BJ24" s="554"/>
      <c r="BK24" s="554"/>
      <c r="BL24" s="554"/>
      <c r="BM24" s="555"/>
      <c r="BN24" s="387">
        <v>7120603</v>
      </c>
      <c r="BO24" s="388"/>
      <c r="BP24" s="388"/>
      <c r="BQ24" s="388"/>
      <c r="BR24" s="388"/>
      <c r="BS24" s="388"/>
      <c r="BT24" s="388"/>
      <c r="BU24" s="389"/>
      <c r="BV24" s="387">
        <v>6411507</v>
      </c>
      <c r="BW24" s="388"/>
      <c r="BX24" s="388"/>
      <c r="BY24" s="388"/>
      <c r="BZ24" s="388"/>
      <c r="CA24" s="388"/>
      <c r="CB24" s="388"/>
      <c r="CC24" s="389"/>
      <c r="CD24" s="154"/>
      <c r="CE24" s="494"/>
      <c r="CF24" s="494"/>
      <c r="CG24" s="494"/>
      <c r="CH24" s="494"/>
      <c r="CI24" s="494"/>
      <c r="CJ24" s="494"/>
      <c r="CK24" s="494"/>
      <c r="CL24" s="494"/>
      <c r="CM24" s="494"/>
      <c r="CN24" s="494"/>
      <c r="CO24" s="494"/>
      <c r="CP24" s="494"/>
      <c r="CQ24" s="494"/>
      <c r="CR24" s="494"/>
      <c r="CS24" s="495"/>
      <c r="CT24" s="384"/>
      <c r="CU24" s="385"/>
      <c r="CV24" s="385"/>
      <c r="CW24" s="385"/>
      <c r="CX24" s="385"/>
      <c r="CY24" s="385"/>
      <c r="CZ24" s="385"/>
      <c r="DA24" s="386"/>
      <c r="DB24" s="384"/>
      <c r="DC24" s="385"/>
      <c r="DD24" s="385"/>
      <c r="DE24" s="385"/>
      <c r="DF24" s="385"/>
      <c r="DG24" s="385"/>
      <c r="DH24" s="385"/>
      <c r="DI24" s="386"/>
      <c r="DJ24" s="139"/>
      <c r="DK24" s="139"/>
      <c r="DL24" s="139"/>
      <c r="DM24" s="139"/>
      <c r="DN24" s="139"/>
      <c r="DO24" s="139"/>
    </row>
    <row r="25" spans="1:119" s="139" customFormat="1" ht="18.75" customHeight="1">
      <c r="A25" s="140"/>
      <c r="B25" s="520"/>
      <c r="C25" s="521"/>
      <c r="D25" s="522"/>
      <c r="E25" s="437" t="s">
        <v>157</v>
      </c>
      <c r="F25" s="417"/>
      <c r="G25" s="417"/>
      <c r="H25" s="417"/>
      <c r="I25" s="417"/>
      <c r="J25" s="417"/>
      <c r="K25" s="418"/>
      <c r="L25" s="438">
        <v>1</v>
      </c>
      <c r="M25" s="439"/>
      <c r="N25" s="439"/>
      <c r="O25" s="439"/>
      <c r="P25" s="478"/>
      <c r="Q25" s="438">
        <v>6100</v>
      </c>
      <c r="R25" s="439"/>
      <c r="S25" s="439"/>
      <c r="T25" s="439"/>
      <c r="U25" s="439"/>
      <c r="V25" s="478"/>
      <c r="W25" s="533"/>
      <c r="X25" s="521"/>
      <c r="Y25" s="522"/>
      <c r="Z25" s="437" t="s">
        <v>158</v>
      </c>
      <c r="AA25" s="417"/>
      <c r="AB25" s="417"/>
      <c r="AC25" s="417"/>
      <c r="AD25" s="417"/>
      <c r="AE25" s="417"/>
      <c r="AF25" s="417"/>
      <c r="AG25" s="418"/>
      <c r="AH25" s="438" t="s">
        <v>121</v>
      </c>
      <c r="AI25" s="439"/>
      <c r="AJ25" s="439"/>
      <c r="AK25" s="439"/>
      <c r="AL25" s="478"/>
      <c r="AM25" s="438" t="s">
        <v>121</v>
      </c>
      <c r="AN25" s="439"/>
      <c r="AO25" s="439"/>
      <c r="AP25" s="439"/>
      <c r="AQ25" s="439"/>
      <c r="AR25" s="478"/>
      <c r="AS25" s="438" t="s">
        <v>121</v>
      </c>
      <c r="AT25" s="439"/>
      <c r="AU25" s="439"/>
      <c r="AV25" s="439"/>
      <c r="AW25" s="439"/>
      <c r="AX25" s="440"/>
      <c r="AY25" s="347" t="s">
        <v>159</v>
      </c>
      <c r="AZ25" s="348"/>
      <c r="BA25" s="348"/>
      <c r="BB25" s="348"/>
      <c r="BC25" s="348"/>
      <c r="BD25" s="348"/>
      <c r="BE25" s="348"/>
      <c r="BF25" s="348"/>
      <c r="BG25" s="348"/>
      <c r="BH25" s="348"/>
      <c r="BI25" s="348"/>
      <c r="BJ25" s="348"/>
      <c r="BK25" s="348"/>
      <c r="BL25" s="348"/>
      <c r="BM25" s="349"/>
      <c r="BN25" s="350">
        <v>421522</v>
      </c>
      <c r="BO25" s="351"/>
      <c r="BP25" s="351"/>
      <c r="BQ25" s="351"/>
      <c r="BR25" s="351"/>
      <c r="BS25" s="351"/>
      <c r="BT25" s="351"/>
      <c r="BU25" s="352"/>
      <c r="BV25" s="350">
        <v>406285</v>
      </c>
      <c r="BW25" s="351"/>
      <c r="BX25" s="351"/>
      <c r="BY25" s="351"/>
      <c r="BZ25" s="351"/>
      <c r="CA25" s="351"/>
      <c r="CB25" s="351"/>
      <c r="CC25" s="352"/>
      <c r="CD25" s="154"/>
      <c r="CE25" s="494"/>
      <c r="CF25" s="494"/>
      <c r="CG25" s="494"/>
      <c r="CH25" s="494"/>
      <c r="CI25" s="494"/>
      <c r="CJ25" s="494"/>
      <c r="CK25" s="494"/>
      <c r="CL25" s="494"/>
      <c r="CM25" s="494"/>
      <c r="CN25" s="494"/>
      <c r="CO25" s="494"/>
      <c r="CP25" s="494"/>
      <c r="CQ25" s="494"/>
      <c r="CR25" s="494"/>
      <c r="CS25" s="495"/>
      <c r="CT25" s="384"/>
      <c r="CU25" s="385"/>
      <c r="CV25" s="385"/>
      <c r="CW25" s="385"/>
      <c r="CX25" s="385"/>
      <c r="CY25" s="385"/>
      <c r="CZ25" s="385"/>
      <c r="DA25" s="386"/>
      <c r="DB25" s="384"/>
      <c r="DC25" s="385"/>
      <c r="DD25" s="385"/>
      <c r="DE25" s="385"/>
      <c r="DF25" s="385"/>
      <c r="DG25" s="385"/>
      <c r="DH25" s="385"/>
      <c r="DI25" s="386"/>
    </row>
    <row r="26" spans="1:119" s="139" customFormat="1" ht="18.75" customHeight="1">
      <c r="A26" s="140"/>
      <c r="B26" s="520"/>
      <c r="C26" s="521"/>
      <c r="D26" s="522"/>
      <c r="E26" s="437" t="s">
        <v>160</v>
      </c>
      <c r="F26" s="417"/>
      <c r="G26" s="417"/>
      <c r="H26" s="417"/>
      <c r="I26" s="417"/>
      <c r="J26" s="417"/>
      <c r="K26" s="418"/>
      <c r="L26" s="438">
        <v>1</v>
      </c>
      <c r="M26" s="439"/>
      <c r="N26" s="439"/>
      <c r="O26" s="439"/>
      <c r="P26" s="478"/>
      <c r="Q26" s="438">
        <v>5620</v>
      </c>
      <c r="R26" s="439"/>
      <c r="S26" s="439"/>
      <c r="T26" s="439"/>
      <c r="U26" s="439"/>
      <c r="V26" s="478"/>
      <c r="W26" s="533"/>
      <c r="X26" s="521"/>
      <c r="Y26" s="522"/>
      <c r="Z26" s="437" t="s">
        <v>161</v>
      </c>
      <c r="AA26" s="543"/>
      <c r="AB26" s="543"/>
      <c r="AC26" s="543"/>
      <c r="AD26" s="543"/>
      <c r="AE26" s="543"/>
      <c r="AF26" s="543"/>
      <c r="AG26" s="544"/>
      <c r="AH26" s="438">
        <v>2</v>
      </c>
      <c r="AI26" s="439"/>
      <c r="AJ26" s="439"/>
      <c r="AK26" s="439"/>
      <c r="AL26" s="478"/>
      <c r="AM26" s="438" t="s">
        <v>162</v>
      </c>
      <c r="AN26" s="439"/>
      <c r="AO26" s="439"/>
      <c r="AP26" s="439"/>
      <c r="AQ26" s="439"/>
      <c r="AR26" s="478"/>
      <c r="AS26" s="438" t="s">
        <v>162</v>
      </c>
      <c r="AT26" s="439"/>
      <c r="AU26" s="439"/>
      <c r="AV26" s="439"/>
      <c r="AW26" s="439"/>
      <c r="AX26" s="440"/>
      <c r="AY26" s="390" t="s">
        <v>163</v>
      </c>
      <c r="AZ26" s="391"/>
      <c r="BA26" s="391"/>
      <c r="BB26" s="391"/>
      <c r="BC26" s="391"/>
      <c r="BD26" s="391"/>
      <c r="BE26" s="391"/>
      <c r="BF26" s="391"/>
      <c r="BG26" s="391"/>
      <c r="BH26" s="391"/>
      <c r="BI26" s="391"/>
      <c r="BJ26" s="391"/>
      <c r="BK26" s="391"/>
      <c r="BL26" s="391"/>
      <c r="BM26" s="392"/>
      <c r="BN26" s="387" t="s">
        <v>121</v>
      </c>
      <c r="BO26" s="388"/>
      <c r="BP26" s="388"/>
      <c r="BQ26" s="388"/>
      <c r="BR26" s="388"/>
      <c r="BS26" s="388"/>
      <c r="BT26" s="388"/>
      <c r="BU26" s="389"/>
      <c r="BV26" s="387" t="s">
        <v>121</v>
      </c>
      <c r="BW26" s="388"/>
      <c r="BX26" s="388"/>
      <c r="BY26" s="388"/>
      <c r="BZ26" s="388"/>
      <c r="CA26" s="388"/>
      <c r="CB26" s="388"/>
      <c r="CC26" s="389"/>
      <c r="CD26" s="154"/>
      <c r="CE26" s="494"/>
      <c r="CF26" s="494"/>
      <c r="CG26" s="494"/>
      <c r="CH26" s="494"/>
      <c r="CI26" s="494"/>
      <c r="CJ26" s="494"/>
      <c r="CK26" s="494"/>
      <c r="CL26" s="494"/>
      <c r="CM26" s="494"/>
      <c r="CN26" s="494"/>
      <c r="CO26" s="494"/>
      <c r="CP26" s="494"/>
      <c r="CQ26" s="494"/>
      <c r="CR26" s="494"/>
      <c r="CS26" s="495"/>
      <c r="CT26" s="384"/>
      <c r="CU26" s="385"/>
      <c r="CV26" s="385"/>
      <c r="CW26" s="385"/>
      <c r="CX26" s="385"/>
      <c r="CY26" s="385"/>
      <c r="CZ26" s="385"/>
      <c r="DA26" s="386"/>
      <c r="DB26" s="384"/>
      <c r="DC26" s="385"/>
      <c r="DD26" s="385"/>
      <c r="DE26" s="385"/>
      <c r="DF26" s="385"/>
      <c r="DG26" s="385"/>
      <c r="DH26" s="385"/>
      <c r="DI26" s="386"/>
    </row>
    <row r="27" spans="1:119" ht="18.75" customHeight="1" thickBot="1">
      <c r="A27" s="140"/>
      <c r="B27" s="520"/>
      <c r="C27" s="521"/>
      <c r="D27" s="522"/>
      <c r="E27" s="437" t="s">
        <v>164</v>
      </c>
      <c r="F27" s="417"/>
      <c r="G27" s="417"/>
      <c r="H27" s="417"/>
      <c r="I27" s="417"/>
      <c r="J27" s="417"/>
      <c r="K27" s="418"/>
      <c r="L27" s="438">
        <v>1</v>
      </c>
      <c r="M27" s="439"/>
      <c r="N27" s="439"/>
      <c r="O27" s="439"/>
      <c r="P27" s="478"/>
      <c r="Q27" s="438">
        <v>2958</v>
      </c>
      <c r="R27" s="439"/>
      <c r="S27" s="439"/>
      <c r="T27" s="439"/>
      <c r="U27" s="439"/>
      <c r="V27" s="478"/>
      <c r="W27" s="533"/>
      <c r="X27" s="521"/>
      <c r="Y27" s="522"/>
      <c r="Z27" s="437" t="s">
        <v>165</v>
      </c>
      <c r="AA27" s="417"/>
      <c r="AB27" s="417"/>
      <c r="AC27" s="417"/>
      <c r="AD27" s="417"/>
      <c r="AE27" s="417"/>
      <c r="AF27" s="417"/>
      <c r="AG27" s="418"/>
      <c r="AH27" s="438">
        <v>13</v>
      </c>
      <c r="AI27" s="439"/>
      <c r="AJ27" s="439"/>
      <c r="AK27" s="439"/>
      <c r="AL27" s="478"/>
      <c r="AM27" s="438">
        <v>35659</v>
      </c>
      <c r="AN27" s="439"/>
      <c r="AO27" s="439"/>
      <c r="AP27" s="439"/>
      <c r="AQ27" s="439"/>
      <c r="AR27" s="478"/>
      <c r="AS27" s="438">
        <v>2743</v>
      </c>
      <c r="AT27" s="439"/>
      <c r="AU27" s="439"/>
      <c r="AV27" s="439"/>
      <c r="AW27" s="439"/>
      <c r="AX27" s="440"/>
      <c r="AY27" s="479" t="s">
        <v>166</v>
      </c>
      <c r="AZ27" s="480"/>
      <c r="BA27" s="480"/>
      <c r="BB27" s="480"/>
      <c r="BC27" s="480"/>
      <c r="BD27" s="480"/>
      <c r="BE27" s="480"/>
      <c r="BF27" s="480"/>
      <c r="BG27" s="480"/>
      <c r="BH27" s="480"/>
      <c r="BI27" s="480"/>
      <c r="BJ27" s="480"/>
      <c r="BK27" s="480"/>
      <c r="BL27" s="480"/>
      <c r="BM27" s="481"/>
      <c r="BN27" s="556">
        <v>84225</v>
      </c>
      <c r="BO27" s="557"/>
      <c r="BP27" s="557"/>
      <c r="BQ27" s="557"/>
      <c r="BR27" s="557"/>
      <c r="BS27" s="557"/>
      <c r="BT27" s="557"/>
      <c r="BU27" s="558"/>
      <c r="BV27" s="556">
        <v>91296</v>
      </c>
      <c r="BW27" s="557"/>
      <c r="BX27" s="557"/>
      <c r="BY27" s="557"/>
      <c r="BZ27" s="557"/>
      <c r="CA27" s="557"/>
      <c r="CB27" s="557"/>
      <c r="CC27" s="558"/>
      <c r="CD27" s="156"/>
      <c r="CE27" s="494"/>
      <c r="CF27" s="494"/>
      <c r="CG27" s="494"/>
      <c r="CH27" s="494"/>
      <c r="CI27" s="494"/>
      <c r="CJ27" s="494"/>
      <c r="CK27" s="494"/>
      <c r="CL27" s="494"/>
      <c r="CM27" s="494"/>
      <c r="CN27" s="494"/>
      <c r="CO27" s="494"/>
      <c r="CP27" s="494"/>
      <c r="CQ27" s="494"/>
      <c r="CR27" s="494"/>
      <c r="CS27" s="495"/>
      <c r="CT27" s="384"/>
      <c r="CU27" s="385"/>
      <c r="CV27" s="385"/>
      <c r="CW27" s="385"/>
      <c r="CX27" s="385"/>
      <c r="CY27" s="385"/>
      <c r="CZ27" s="385"/>
      <c r="DA27" s="386"/>
      <c r="DB27" s="384"/>
      <c r="DC27" s="385"/>
      <c r="DD27" s="385"/>
      <c r="DE27" s="385"/>
      <c r="DF27" s="385"/>
      <c r="DG27" s="385"/>
      <c r="DH27" s="385"/>
      <c r="DI27" s="386"/>
      <c r="DJ27" s="139"/>
      <c r="DK27" s="139"/>
      <c r="DL27" s="139"/>
      <c r="DM27" s="139"/>
      <c r="DN27" s="139"/>
      <c r="DO27" s="139"/>
    </row>
    <row r="28" spans="1:119" ht="18.75" customHeight="1">
      <c r="A28" s="140"/>
      <c r="B28" s="520"/>
      <c r="C28" s="521"/>
      <c r="D28" s="522"/>
      <c r="E28" s="437" t="s">
        <v>167</v>
      </c>
      <c r="F28" s="417"/>
      <c r="G28" s="417"/>
      <c r="H28" s="417"/>
      <c r="I28" s="417"/>
      <c r="J28" s="417"/>
      <c r="K28" s="418"/>
      <c r="L28" s="438">
        <v>1</v>
      </c>
      <c r="M28" s="439"/>
      <c r="N28" s="439"/>
      <c r="O28" s="439"/>
      <c r="P28" s="478"/>
      <c r="Q28" s="438">
        <v>2374</v>
      </c>
      <c r="R28" s="439"/>
      <c r="S28" s="439"/>
      <c r="T28" s="439"/>
      <c r="U28" s="439"/>
      <c r="V28" s="478"/>
      <c r="W28" s="533"/>
      <c r="X28" s="521"/>
      <c r="Y28" s="522"/>
      <c r="Z28" s="437" t="s">
        <v>168</v>
      </c>
      <c r="AA28" s="417"/>
      <c r="AB28" s="417"/>
      <c r="AC28" s="417"/>
      <c r="AD28" s="417"/>
      <c r="AE28" s="417"/>
      <c r="AF28" s="417"/>
      <c r="AG28" s="418"/>
      <c r="AH28" s="438" t="s">
        <v>121</v>
      </c>
      <c r="AI28" s="439"/>
      <c r="AJ28" s="439"/>
      <c r="AK28" s="439"/>
      <c r="AL28" s="478"/>
      <c r="AM28" s="438" t="s">
        <v>121</v>
      </c>
      <c r="AN28" s="439"/>
      <c r="AO28" s="439"/>
      <c r="AP28" s="439"/>
      <c r="AQ28" s="439"/>
      <c r="AR28" s="478"/>
      <c r="AS28" s="438" t="s">
        <v>121</v>
      </c>
      <c r="AT28" s="439"/>
      <c r="AU28" s="439"/>
      <c r="AV28" s="439"/>
      <c r="AW28" s="439"/>
      <c r="AX28" s="440"/>
      <c r="AY28" s="559" t="s">
        <v>169</v>
      </c>
      <c r="AZ28" s="560"/>
      <c r="BA28" s="560"/>
      <c r="BB28" s="561"/>
      <c r="BC28" s="347" t="s">
        <v>170</v>
      </c>
      <c r="BD28" s="348"/>
      <c r="BE28" s="348"/>
      <c r="BF28" s="348"/>
      <c r="BG28" s="348"/>
      <c r="BH28" s="348"/>
      <c r="BI28" s="348"/>
      <c r="BJ28" s="348"/>
      <c r="BK28" s="348"/>
      <c r="BL28" s="348"/>
      <c r="BM28" s="349"/>
      <c r="BN28" s="350">
        <v>911537</v>
      </c>
      <c r="BO28" s="351"/>
      <c r="BP28" s="351"/>
      <c r="BQ28" s="351"/>
      <c r="BR28" s="351"/>
      <c r="BS28" s="351"/>
      <c r="BT28" s="351"/>
      <c r="BU28" s="352"/>
      <c r="BV28" s="350">
        <v>911237</v>
      </c>
      <c r="BW28" s="351"/>
      <c r="BX28" s="351"/>
      <c r="BY28" s="351"/>
      <c r="BZ28" s="351"/>
      <c r="CA28" s="351"/>
      <c r="CB28" s="351"/>
      <c r="CC28" s="352"/>
      <c r="CD28" s="154"/>
      <c r="CE28" s="494"/>
      <c r="CF28" s="494"/>
      <c r="CG28" s="494"/>
      <c r="CH28" s="494"/>
      <c r="CI28" s="494"/>
      <c r="CJ28" s="494"/>
      <c r="CK28" s="494"/>
      <c r="CL28" s="494"/>
      <c r="CM28" s="494"/>
      <c r="CN28" s="494"/>
      <c r="CO28" s="494"/>
      <c r="CP28" s="494"/>
      <c r="CQ28" s="494"/>
      <c r="CR28" s="494"/>
      <c r="CS28" s="495"/>
      <c r="CT28" s="384"/>
      <c r="CU28" s="385"/>
      <c r="CV28" s="385"/>
      <c r="CW28" s="385"/>
      <c r="CX28" s="385"/>
      <c r="CY28" s="385"/>
      <c r="CZ28" s="385"/>
      <c r="DA28" s="386"/>
      <c r="DB28" s="384"/>
      <c r="DC28" s="385"/>
      <c r="DD28" s="385"/>
      <c r="DE28" s="385"/>
      <c r="DF28" s="385"/>
      <c r="DG28" s="385"/>
      <c r="DH28" s="385"/>
      <c r="DI28" s="386"/>
      <c r="DJ28" s="139"/>
      <c r="DK28" s="139"/>
      <c r="DL28" s="139"/>
      <c r="DM28" s="139"/>
      <c r="DN28" s="139"/>
      <c r="DO28" s="139"/>
    </row>
    <row r="29" spans="1:119" ht="18.75" customHeight="1">
      <c r="A29" s="140"/>
      <c r="B29" s="520"/>
      <c r="C29" s="521"/>
      <c r="D29" s="522"/>
      <c r="E29" s="437" t="s">
        <v>171</v>
      </c>
      <c r="F29" s="417"/>
      <c r="G29" s="417"/>
      <c r="H29" s="417"/>
      <c r="I29" s="417"/>
      <c r="J29" s="417"/>
      <c r="K29" s="418"/>
      <c r="L29" s="438">
        <v>8</v>
      </c>
      <c r="M29" s="439"/>
      <c r="N29" s="439"/>
      <c r="O29" s="439"/>
      <c r="P29" s="478"/>
      <c r="Q29" s="438">
        <v>1870</v>
      </c>
      <c r="R29" s="439"/>
      <c r="S29" s="439"/>
      <c r="T29" s="439"/>
      <c r="U29" s="439"/>
      <c r="V29" s="478"/>
      <c r="W29" s="534"/>
      <c r="X29" s="535"/>
      <c r="Y29" s="536"/>
      <c r="Z29" s="437" t="s">
        <v>172</v>
      </c>
      <c r="AA29" s="417"/>
      <c r="AB29" s="417"/>
      <c r="AC29" s="417"/>
      <c r="AD29" s="417"/>
      <c r="AE29" s="417"/>
      <c r="AF29" s="417"/>
      <c r="AG29" s="418"/>
      <c r="AH29" s="438">
        <v>118</v>
      </c>
      <c r="AI29" s="439"/>
      <c r="AJ29" s="439"/>
      <c r="AK29" s="439"/>
      <c r="AL29" s="478"/>
      <c r="AM29" s="438">
        <v>341839</v>
      </c>
      <c r="AN29" s="439"/>
      <c r="AO29" s="439"/>
      <c r="AP29" s="439"/>
      <c r="AQ29" s="439"/>
      <c r="AR29" s="478"/>
      <c r="AS29" s="438">
        <v>2897</v>
      </c>
      <c r="AT29" s="439"/>
      <c r="AU29" s="439"/>
      <c r="AV29" s="439"/>
      <c r="AW29" s="439"/>
      <c r="AX29" s="440"/>
      <c r="AY29" s="562"/>
      <c r="AZ29" s="563"/>
      <c r="BA29" s="563"/>
      <c r="BB29" s="564"/>
      <c r="BC29" s="421" t="s">
        <v>173</v>
      </c>
      <c r="BD29" s="422"/>
      <c r="BE29" s="422"/>
      <c r="BF29" s="422"/>
      <c r="BG29" s="422"/>
      <c r="BH29" s="422"/>
      <c r="BI29" s="422"/>
      <c r="BJ29" s="422"/>
      <c r="BK29" s="422"/>
      <c r="BL29" s="422"/>
      <c r="BM29" s="423"/>
      <c r="BN29" s="387">
        <v>474716</v>
      </c>
      <c r="BO29" s="388"/>
      <c r="BP29" s="388"/>
      <c r="BQ29" s="388"/>
      <c r="BR29" s="388"/>
      <c r="BS29" s="388"/>
      <c r="BT29" s="388"/>
      <c r="BU29" s="389"/>
      <c r="BV29" s="387">
        <v>484558</v>
      </c>
      <c r="BW29" s="388"/>
      <c r="BX29" s="388"/>
      <c r="BY29" s="388"/>
      <c r="BZ29" s="388"/>
      <c r="CA29" s="388"/>
      <c r="CB29" s="388"/>
      <c r="CC29" s="389"/>
      <c r="CD29" s="156"/>
      <c r="CE29" s="494"/>
      <c r="CF29" s="494"/>
      <c r="CG29" s="494"/>
      <c r="CH29" s="494"/>
      <c r="CI29" s="494"/>
      <c r="CJ29" s="494"/>
      <c r="CK29" s="494"/>
      <c r="CL29" s="494"/>
      <c r="CM29" s="494"/>
      <c r="CN29" s="494"/>
      <c r="CO29" s="494"/>
      <c r="CP29" s="494"/>
      <c r="CQ29" s="494"/>
      <c r="CR29" s="494"/>
      <c r="CS29" s="495"/>
      <c r="CT29" s="384"/>
      <c r="CU29" s="385"/>
      <c r="CV29" s="385"/>
      <c r="CW29" s="385"/>
      <c r="CX29" s="385"/>
      <c r="CY29" s="385"/>
      <c r="CZ29" s="385"/>
      <c r="DA29" s="386"/>
      <c r="DB29" s="384"/>
      <c r="DC29" s="385"/>
      <c r="DD29" s="385"/>
      <c r="DE29" s="385"/>
      <c r="DF29" s="385"/>
      <c r="DG29" s="385"/>
      <c r="DH29" s="385"/>
      <c r="DI29" s="386"/>
      <c r="DJ29" s="139"/>
      <c r="DK29" s="139"/>
      <c r="DL29" s="139"/>
      <c r="DM29" s="139"/>
      <c r="DN29" s="139"/>
      <c r="DO29" s="139"/>
    </row>
    <row r="30" spans="1:119" ht="18.75" customHeight="1" thickBot="1">
      <c r="A30" s="140"/>
      <c r="B30" s="523"/>
      <c r="C30" s="524"/>
      <c r="D30" s="525"/>
      <c r="E30" s="441"/>
      <c r="F30" s="442"/>
      <c r="G30" s="442"/>
      <c r="H30" s="442"/>
      <c r="I30" s="442"/>
      <c r="J30" s="442"/>
      <c r="K30" s="443"/>
      <c r="L30" s="537"/>
      <c r="M30" s="538"/>
      <c r="N30" s="538"/>
      <c r="O30" s="538"/>
      <c r="P30" s="539"/>
      <c r="Q30" s="537"/>
      <c r="R30" s="538"/>
      <c r="S30" s="538"/>
      <c r="T30" s="538"/>
      <c r="U30" s="538"/>
      <c r="V30" s="539"/>
      <c r="W30" s="540" t="s">
        <v>174</v>
      </c>
      <c r="X30" s="541"/>
      <c r="Y30" s="541"/>
      <c r="Z30" s="541"/>
      <c r="AA30" s="541"/>
      <c r="AB30" s="541"/>
      <c r="AC30" s="541"/>
      <c r="AD30" s="541"/>
      <c r="AE30" s="541"/>
      <c r="AF30" s="541"/>
      <c r="AG30" s="542"/>
      <c r="AH30" s="503">
        <v>94.4</v>
      </c>
      <c r="AI30" s="504"/>
      <c r="AJ30" s="504"/>
      <c r="AK30" s="504"/>
      <c r="AL30" s="504"/>
      <c r="AM30" s="504"/>
      <c r="AN30" s="504"/>
      <c r="AO30" s="504"/>
      <c r="AP30" s="504"/>
      <c r="AQ30" s="504"/>
      <c r="AR30" s="504"/>
      <c r="AS30" s="504"/>
      <c r="AT30" s="504"/>
      <c r="AU30" s="504"/>
      <c r="AV30" s="504"/>
      <c r="AW30" s="504"/>
      <c r="AX30" s="506"/>
      <c r="AY30" s="565"/>
      <c r="AZ30" s="566"/>
      <c r="BA30" s="566"/>
      <c r="BB30" s="567"/>
      <c r="BC30" s="553" t="s">
        <v>175</v>
      </c>
      <c r="BD30" s="554"/>
      <c r="BE30" s="554"/>
      <c r="BF30" s="554"/>
      <c r="BG30" s="554"/>
      <c r="BH30" s="554"/>
      <c r="BI30" s="554"/>
      <c r="BJ30" s="554"/>
      <c r="BK30" s="554"/>
      <c r="BL30" s="554"/>
      <c r="BM30" s="555"/>
      <c r="BN30" s="556">
        <v>3737093</v>
      </c>
      <c r="BO30" s="557"/>
      <c r="BP30" s="557"/>
      <c r="BQ30" s="557"/>
      <c r="BR30" s="557"/>
      <c r="BS30" s="557"/>
      <c r="BT30" s="557"/>
      <c r="BU30" s="558"/>
      <c r="BV30" s="556">
        <v>3839699</v>
      </c>
      <c r="BW30" s="557"/>
      <c r="BX30" s="557"/>
      <c r="BY30" s="557"/>
      <c r="BZ30" s="557"/>
      <c r="CA30" s="557"/>
      <c r="CB30" s="557"/>
      <c r="CC30" s="55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c r="A32" s="140"/>
      <c r="B32" s="166"/>
      <c r="C32" s="167" t="s">
        <v>176</v>
      </c>
      <c r="D32" s="167"/>
      <c r="E32" s="167"/>
      <c r="F32" s="164"/>
      <c r="G32" s="164"/>
      <c r="H32" s="164"/>
      <c r="I32" s="164"/>
      <c r="J32" s="164"/>
      <c r="K32" s="164"/>
      <c r="L32" s="164"/>
      <c r="M32" s="164"/>
      <c r="N32" s="164"/>
      <c r="O32" s="164"/>
      <c r="P32" s="164"/>
      <c r="Q32" s="164"/>
      <c r="R32" s="164"/>
      <c r="S32" s="164"/>
      <c r="T32" s="164"/>
      <c r="U32" s="164" t="s">
        <v>177</v>
      </c>
      <c r="V32" s="164"/>
      <c r="W32" s="164"/>
      <c r="X32" s="164"/>
      <c r="Y32" s="164"/>
      <c r="Z32" s="164"/>
      <c r="AA32" s="164"/>
      <c r="AB32" s="164"/>
      <c r="AC32" s="164"/>
      <c r="AD32" s="164"/>
      <c r="AE32" s="164"/>
      <c r="AF32" s="164"/>
      <c r="AG32" s="164"/>
      <c r="AH32" s="164"/>
      <c r="AI32" s="164"/>
      <c r="AJ32" s="164"/>
      <c r="AK32" s="164"/>
      <c r="AL32" s="164"/>
      <c r="AM32" s="168" t="s">
        <v>178</v>
      </c>
      <c r="AN32" s="164"/>
      <c r="AO32" s="164"/>
      <c r="AP32" s="164"/>
      <c r="AQ32" s="164"/>
      <c r="AR32" s="164"/>
      <c r="AS32" s="168"/>
      <c r="AT32" s="168"/>
      <c r="AU32" s="168"/>
      <c r="AV32" s="168"/>
      <c r="AW32" s="168"/>
      <c r="AX32" s="168"/>
      <c r="AY32" s="168"/>
      <c r="AZ32" s="168"/>
      <c r="BA32" s="168"/>
      <c r="BB32" s="164"/>
      <c r="BC32" s="168"/>
      <c r="BD32" s="164"/>
      <c r="BE32" s="168" t="s">
        <v>179</v>
      </c>
      <c r="BF32" s="164"/>
      <c r="BG32" s="164"/>
      <c r="BH32" s="164"/>
      <c r="BI32" s="164"/>
      <c r="BJ32" s="168"/>
      <c r="BK32" s="168"/>
      <c r="BL32" s="168"/>
      <c r="BM32" s="168"/>
      <c r="BN32" s="168"/>
      <c r="BO32" s="168"/>
      <c r="BP32" s="168"/>
      <c r="BQ32" s="168"/>
      <c r="BR32" s="164"/>
      <c r="BS32" s="164"/>
      <c r="BT32" s="164"/>
      <c r="BU32" s="164"/>
      <c r="BV32" s="164"/>
      <c r="BW32" s="164" t="s">
        <v>180</v>
      </c>
      <c r="BX32" s="164"/>
      <c r="BY32" s="164"/>
      <c r="BZ32" s="164"/>
      <c r="CA32" s="164"/>
      <c r="CB32" s="168"/>
      <c r="CC32" s="168"/>
      <c r="CD32" s="168"/>
      <c r="CE32" s="168"/>
      <c r="CF32" s="168"/>
      <c r="CG32" s="168"/>
      <c r="CH32" s="168"/>
      <c r="CI32" s="168"/>
      <c r="CJ32" s="168"/>
      <c r="CK32" s="168"/>
      <c r="CL32" s="168"/>
      <c r="CM32" s="168"/>
      <c r="CN32" s="168"/>
      <c r="CO32" s="168" t="s">
        <v>181</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c r="A33" s="140"/>
      <c r="B33" s="166"/>
      <c r="C33" s="411" t="s">
        <v>182</v>
      </c>
      <c r="D33" s="411"/>
      <c r="E33" s="376" t="s">
        <v>183</v>
      </c>
      <c r="F33" s="376"/>
      <c r="G33" s="376"/>
      <c r="H33" s="376"/>
      <c r="I33" s="376"/>
      <c r="J33" s="376"/>
      <c r="K33" s="376"/>
      <c r="L33" s="376"/>
      <c r="M33" s="376"/>
      <c r="N33" s="376"/>
      <c r="O33" s="376"/>
      <c r="P33" s="376"/>
      <c r="Q33" s="376"/>
      <c r="R33" s="376"/>
      <c r="S33" s="376"/>
      <c r="T33" s="169"/>
      <c r="U33" s="411" t="s">
        <v>182</v>
      </c>
      <c r="V33" s="411"/>
      <c r="W33" s="376" t="s">
        <v>183</v>
      </c>
      <c r="X33" s="376"/>
      <c r="Y33" s="376"/>
      <c r="Z33" s="376"/>
      <c r="AA33" s="376"/>
      <c r="AB33" s="376"/>
      <c r="AC33" s="376"/>
      <c r="AD33" s="376"/>
      <c r="AE33" s="376"/>
      <c r="AF33" s="376"/>
      <c r="AG33" s="376"/>
      <c r="AH33" s="376"/>
      <c r="AI33" s="376"/>
      <c r="AJ33" s="376"/>
      <c r="AK33" s="376"/>
      <c r="AL33" s="169"/>
      <c r="AM33" s="411" t="s">
        <v>182</v>
      </c>
      <c r="AN33" s="411"/>
      <c r="AO33" s="376" t="s">
        <v>183</v>
      </c>
      <c r="AP33" s="376"/>
      <c r="AQ33" s="376"/>
      <c r="AR33" s="376"/>
      <c r="AS33" s="376"/>
      <c r="AT33" s="376"/>
      <c r="AU33" s="376"/>
      <c r="AV33" s="376"/>
      <c r="AW33" s="376"/>
      <c r="AX33" s="376"/>
      <c r="AY33" s="376"/>
      <c r="AZ33" s="376"/>
      <c r="BA33" s="376"/>
      <c r="BB33" s="376"/>
      <c r="BC33" s="376"/>
      <c r="BD33" s="170"/>
      <c r="BE33" s="376" t="s">
        <v>184</v>
      </c>
      <c r="BF33" s="376"/>
      <c r="BG33" s="376" t="s">
        <v>185</v>
      </c>
      <c r="BH33" s="376"/>
      <c r="BI33" s="376"/>
      <c r="BJ33" s="376"/>
      <c r="BK33" s="376"/>
      <c r="BL33" s="376"/>
      <c r="BM33" s="376"/>
      <c r="BN33" s="376"/>
      <c r="BO33" s="376"/>
      <c r="BP33" s="376"/>
      <c r="BQ33" s="376"/>
      <c r="BR33" s="376"/>
      <c r="BS33" s="376"/>
      <c r="BT33" s="376"/>
      <c r="BU33" s="376"/>
      <c r="BV33" s="170"/>
      <c r="BW33" s="411" t="s">
        <v>184</v>
      </c>
      <c r="BX33" s="411"/>
      <c r="BY33" s="376" t="s">
        <v>186</v>
      </c>
      <c r="BZ33" s="376"/>
      <c r="CA33" s="376"/>
      <c r="CB33" s="376"/>
      <c r="CC33" s="376"/>
      <c r="CD33" s="376"/>
      <c r="CE33" s="376"/>
      <c r="CF33" s="376"/>
      <c r="CG33" s="376"/>
      <c r="CH33" s="376"/>
      <c r="CI33" s="376"/>
      <c r="CJ33" s="376"/>
      <c r="CK33" s="376"/>
      <c r="CL33" s="376"/>
      <c r="CM33" s="376"/>
      <c r="CN33" s="169"/>
      <c r="CO33" s="411" t="s">
        <v>182</v>
      </c>
      <c r="CP33" s="411"/>
      <c r="CQ33" s="376" t="s">
        <v>187</v>
      </c>
      <c r="CR33" s="376"/>
      <c r="CS33" s="376"/>
      <c r="CT33" s="376"/>
      <c r="CU33" s="376"/>
      <c r="CV33" s="376"/>
      <c r="CW33" s="376"/>
      <c r="CX33" s="376"/>
      <c r="CY33" s="376"/>
      <c r="CZ33" s="376"/>
      <c r="DA33" s="376"/>
      <c r="DB33" s="376"/>
      <c r="DC33" s="376"/>
      <c r="DD33" s="376"/>
      <c r="DE33" s="376"/>
      <c r="DF33" s="169"/>
      <c r="DG33" s="376" t="s">
        <v>188</v>
      </c>
      <c r="DH33" s="376"/>
      <c r="DI33" s="171"/>
      <c r="DJ33" s="139"/>
      <c r="DK33" s="139"/>
      <c r="DL33" s="139"/>
      <c r="DM33" s="139"/>
      <c r="DN33" s="139"/>
      <c r="DO33" s="139"/>
    </row>
    <row r="34" spans="1:119" ht="32.25" customHeight="1">
      <c r="A34" s="140"/>
      <c r="B34" s="166"/>
      <c r="C34" s="568">
        <f>IF(E34="","",1)</f>
        <v>1</v>
      </c>
      <c r="D34" s="568"/>
      <c r="E34" s="569" t="str">
        <f>IF('各会計、関係団体の財政状況及び健全化判断比率'!B7="","",'各会計、関係団体の財政状況及び健全化判断比率'!B7)</f>
        <v>一般会計</v>
      </c>
      <c r="F34" s="569"/>
      <c r="G34" s="569"/>
      <c r="H34" s="569"/>
      <c r="I34" s="569"/>
      <c r="J34" s="569"/>
      <c r="K34" s="569"/>
      <c r="L34" s="569"/>
      <c r="M34" s="569"/>
      <c r="N34" s="569"/>
      <c r="O34" s="569"/>
      <c r="P34" s="569"/>
      <c r="Q34" s="569"/>
      <c r="R34" s="569"/>
      <c r="S34" s="569"/>
      <c r="T34" s="167"/>
      <c r="U34" s="568">
        <f>IF(W34="","",MAX(C34:D43)+1)</f>
        <v>2</v>
      </c>
      <c r="V34" s="568"/>
      <c r="W34" s="569" t="str">
        <f>IF('各会計、関係団体の財政状況及び健全化判断比率'!B28="","",'各会計、関係団体の財政状況及び健全化判断比率'!B28)</f>
        <v>国民健康保険特別会計（事業勘定）</v>
      </c>
      <c r="X34" s="569"/>
      <c r="Y34" s="569"/>
      <c r="Z34" s="569"/>
      <c r="AA34" s="569"/>
      <c r="AB34" s="569"/>
      <c r="AC34" s="569"/>
      <c r="AD34" s="569"/>
      <c r="AE34" s="569"/>
      <c r="AF34" s="569"/>
      <c r="AG34" s="569"/>
      <c r="AH34" s="569"/>
      <c r="AI34" s="569"/>
      <c r="AJ34" s="569"/>
      <c r="AK34" s="569"/>
      <c r="AL34" s="167"/>
      <c r="AM34" s="568">
        <f>IF(AO34="","",MAX(C34:D43,U34:V43)+1)</f>
        <v>6</v>
      </c>
      <c r="AN34" s="568"/>
      <c r="AO34" s="569" t="str">
        <f>IF('各会計、関係団体の財政状況及び健全化判断比率'!B32="","",'各会計、関係団体の財政状況及び健全化判断比率'!B32)</f>
        <v>国民健康保険特別会計（病院事業）</v>
      </c>
      <c r="AP34" s="569"/>
      <c r="AQ34" s="569"/>
      <c r="AR34" s="569"/>
      <c r="AS34" s="569"/>
      <c r="AT34" s="569"/>
      <c r="AU34" s="569"/>
      <c r="AV34" s="569"/>
      <c r="AW34" s="569"/>
      <c r="AX34" s="569"/>
      <c r="AY34" s="569"/>
      <c r="AZ34" s="569"/>
      <c r="BA34" s="569"/>
      <c r="BB34" s="569"/>
      <c r="BC34" s="569"/>
      <c r="BD34" s="167"/>
      <c r="BE34" s="568">
        <f>IF(BG34="","",MAX(C34:D43,U34:V43,AM34:AN43)+1)</f>
        <v>7</v>
      </c>
      <c r="BF34" s="568"/>
      <c r="BG34" s="569" t="str">
        <f>IF('各会計、関係団体の財政状況及び健全化判断比率'!B33="","",'各会計、関係団体の財政状況及び健全化判断比率'!B33)</f>
        <v>簡易水道特別会計</v>
      </c>
      <c r="BH34" s="569"/>
      <c r="BI34" s="569"/>
      <c r="BJ34" s="569"/>
      <c r="BK34" s="569"/>
      <c r="BL34" s="569"/>
      <c r="BM34" s="569"/>
      <c r="BN34" s="569"/>
      <c r="BO34" s="569"/>
      <c r="BP34" s="569"/>
      <c r="BQ34" s="569"/>
      <c r="BR34" s="569"/>
      <c r="BS34" s="569"/>
      <c r="BT34" s="569"/>
      <c r="BU34" s="569"/>
      <c r="BV34" s="167"/>
      <c r="BW34" s="568">
        <f>IF(BY34="","",MAX(C34:D43,U34:V43,AM34:AN43,BE34:BF43)+1)</f>
        <v>10</v>
      </c>
      <c r="BX34" s="568"/>
      <c r="BY34" s="569" t="str">
        <f>IF('各会計、関係団体の財政状況及び健全化判断比率'!B68="","",'各会計、関係団体の財政状況及び健全化判断比率'!B68)</f>
        <v>根室北部消防事務組合</v>
      </c>
      <c r="BZ34" s="569"/>
      <c r="CA34" s="569"/>
      <c r="CB34" s="569"/>
      <c r="CC34" s="569"/>
      <c r="CD34" s="569"/>
      <c r="CE34" s="569"/>
      <c r="CF34" s="569"/>
      <c r="CG34" s="569"/>
      <c r="CH34" s="569"/>
      <c r="CI34" s="569"/>
      <c r="CJ34" s="569"/>
      <c r="CK34" s="569"/>
      <c r="CL34" s="569"/>
      <c r="CM34" s="569"/>
      <c r="CN34" s="167"/>
      <c r="CO34" s="568" t="str">
        <f>IF(CQ34="","",MAX(C34:D43,U34:V43,AM34:AN43,BE34:BF43,BW34:BX43)+1)</f>
        <v/>
      </c>
      <c r="CP34" s="568"/>
      <c r="CQ34" s="569" t="str">
        <f>IF('各会計、関係団体の財政状況及び健全化判断比率'!BS7="","",'各会計、関係団体の財政状況及び健全化判断比率'!BS7)</f>
        <v/>
      </c>
      <c r="CR34" s="569"/>
      <c r="CS34" s="569"/>
      <c r="CT34" s="569"/>
      <c r="CU34" s="569"/>
      <c r="CV34" s="569"/>
      <c r="CW34" s="569"/>
      <c r="CX34" s="569"/>
      <c r="CY34" s="569"/>
      <c r="CZ34" s="569"/>
      <c r="DA34" s="569"/>
      <c r="DB34" s="569"/>
      <c r="DC34" s="569"/>
      <c r="DD34" s="569"/>
      <c r="DE34" s="569"/>
      <c r="DF34" s="164"/>
      <c r="DG34" s="570" t="str">
        <f>IF('各会計、関係団体の財政状況及び健全化判断比率'!BR7="","",'各会計、関係団体の財政状況及び健全化判断比率'!BR7)</f>
        <v/>
      </c>
      <c r="DH34" s="570"/>
      <c r="DI34" s="171"/>
      <c r="DJ34" s="139"/>
      <c r="DK34" s="139"/>
      <c r="DL34" s="139"/>
      <c r="DM34" s="139"/>
      <c r="DN34" s="139"/>
      <c r="DO34" s="139"/>
    </row>
    <row r="35" spans="1:119" ht="32.25" customHeight="1">
      <c r="A35" s="140"/>
      <c r="B35" s="166"/>
      <c r="C35" s="568" t="str">
        <f>IF(E35="","",C34+1)</f>
        <v/>
      </c>
      <c r="D35" s="568"/>
      <c r="E35" s="569" t="str">
        <f>IF('各会計、関係団体の財政状況及び健全化判断比率'!B8="","",'各会計、関係団体の財政状況及び健全化判断比率'!B8)</f>
        <v/>
      </c>
      <c r="F35" s="569"/>
      <c r="G35" s="569"/>
      <c r="H35" s="569"/>
      <c r="I35" s="569"/>
      <c r="J35" s="569"/>
      <c r="K35" s="569"/>
      <c r="L35" s="569"/>
      <c r="M35" s="569"/>
      <c r="N35" s="569"/>
      <c r="O35" s="569"/>
      <c r="P35" s="569"/>
      <c r="Q35" s="569"/>
      <c r="R35" s="569"/>
      <c r="S35" s="569"/>
      <c r="T35" s="167"/>
      <c r="U35" s="568">
        <f>IF(W35="","",U34+1)</f>
        <v>3</v>
      </c>
      <c r="V35" s="568"/>
      <c r="W35" s="569" t="str">
        <f>IF('各会計、関係団体の財政状況及び健全化判断比率'!B29="","",'各会計、関係団体の財政状況及び健全化判断比率'!B29)</f>
        <v>介護保険特別会計（事業勘定）</v>
      </c>
      <c r="X35" s="569"/>
      <c r="Y35" s="569"/>
      <c r="Z35" s="569"/>
      <c r="AA35" s="569"/>
      <c r="AB35" s="569"/>
      <c r="AC35" s="569"/>
      <c r="AD35" s="569"/>
      <c r="AE35" s="569"/>
      <c r="AF35" s="569"/>
      <c r="AG35" s="569"/>
      <c r="AH35" s="569"/>
      <c r="AI35" s="569"/>
      <c r="AJ35" s="569"/>
      <c r="AK35" s="569"/>
      <c r="AL35" s="167"/>
      <c r="AM35" s="568" t="str">
        <f t="shared" ref="AM35:AM43" si="0">IF(AO35="","",AM34+1)</f>
        <v/>
      </c>
      <c r="AN35" s="568"/>
      <c r="AO35" s="569"/>
      <c r="AP35" s="569"/>
      <c r="AQ35" s="569"/>
      <c r="AR35" s="569"/>
      <c r="AS35" s="569"/>
      <c r="AT35" s="569"/>
      <c r="AU35" s="569"/>
      <c r="AV35" s="569"/>
      <c r="AW35" s="569"/>
      <c r="AX35" s="569"/>
      <c r="AY35" s="569"/>
      <c r="AZ35" s="569"/>
      <c r="BA35" s="569"/>
      <c r="BB35" s="569"/>
      <c r="BC35" s="569"/>
      <c r="BD35" s="167"/>
      <c r="BE35" s="568">
        <f t="shared" ref="BE35:BE43" si="1">IF(BG35="","",BE34+1)</f>
        <v>8</v>
      </c>
      <c r="BF35" s="568"/>
      <c r="BG35" s="569" t="str">
        <f>IF('各会計、関係団体の財政状況及び健全化判断比率'!B34="","",'各会計、関係団体の財政状況及び健全化判断比率'!B34)</f>
        <v>下水道特別会計</v>
      </c>
      <c r="BH35" s="569"/>
      <c r="BI35" s="569"/>
      <c r="BJ35" s="569"/>
      <c r="BK35" s="569"/>
      <c r="BL35" s="569"/>
      <c r="BM35" s="569"/>
      <c r="BN35" s="569"/>
      <c r="BO35" s="569"/>
      <c r="BP35" s="569"/>
      <c r="BQ35" s="569"/>
      <c r="BR35" s="569"/>
      <c r="BS35" s="569"/>
      <c r="BT35" s="569"/>
      <c r="BU35" s="569"/>
      <c r="BV35" s="167"/>
      <c r="BW35" s="568">
        <f t="shared" ref="BW35:BW43" si="2">IF(BY35="","",BW34+1)</f>
        <v>11</v>
      </c>
      <c r="BX35" s="568"/>
      <c r="BY35" s="569" t="str">
        <f>IF('各会計、関係団体の財政状況及び健全化判断比率'!B69="","",'各会計、関係団体の財政状況及び健全化判断比率'!B69)</f>
        <v>中標津町外2町葬斎組合</v>
      </c>
      <c r="BZ35" s="569"/>
      <c r="CA35" s="569"/>
      <c r="CB35" s="569"/>
      <c r="CC35" s="569"/>
      <c r="CD35" s="569"/>
      <c r="CE35" s="569"/>
      <c r="CF35" s="569"/>
      <c r="CG35" s="569"/>
      <c r="CH35" s="569"/>
      <c r="CI35" s="569"/>
      <c r="CJ35" s="569"/>
      <c r="CK35" s="569"/>
      <c r="CL35" s="569"/>
      <c r="CM35" s="569"/>
      <c r="CN35" s="167"/>
      <c r="CO35" s="568" t="str">
        <f t="shared" ref="CO35:CO43" si="3">IF(CQ35="","",CO34+1)</f>
        <v/>
      </c>
      <c r="CP35" s="568"/>
      <c r="CQ35" s="569" t="str">
        <f>IF('各会計、関係団体の財政状況及び健全化判断比率'!BS8="","",'各会計、関係団体の財政状況及び健全化判断比率'!BS8)</f>
        <v/>
      </c>
      <c r="CR35" s="569"/>
      <c r="CS35" s="569"/>
      <c r="CT35" s="569"/>
      <c r="CU35" s="569"/>
      <c r="CV35" s="569"/>
      <c r="CW35" s="569"/>
      <c r="CX35" s="569"/>
      <c r="CY35" s="569"/>
      <c r="CZ35" s="569"/>
      <c r="DA35" s="569"/>
      <c r="DB35" s="569"/>
      <c r="DC35" s="569"/>
      <c r="DD35" s="569"/>
      <c r="DE35" s="569"/>
      <c r="DF35" s="164"/>
      <c r="DG35" s="570" t="str">
        <f>IF('各会計、関係団体の財政状況及び健全化判断比率'!BR8="","",'各会計、関係団体の財政状況及び健全化判断比率'!BR8)</f>
        <v/>
      </c>
      <c r="DH35" s="570"/>
      <c r="DI35" s="171"/>
      <c r="DJ35" s="139"/>
      <c r="DK35" s="139"/>
      <c r="DL35" s="139"/>
      <c r="DM35" s="139"/>
      <c r="DN35" s="139"/>
      <c r="DO35" s="139"/>
    </row>
    <row r="36" spans="1:119" ht="32.25" customHeight="1">
      <c r="A36" s="140"/>
      <c r="B36" s="166"/>
      <c r="C36" s="568" t="str">
        <f>IF(E36="","",C35+1)</f>
        <v/>
      </c>
      <c r="D36" s="568"/>
      <c r="E36" s="569" t="str">
        <f>IF('各会計、関係団体の財政状況及び健全化判断比率'!B9="","",'各会計、関係団体の財政状況及び健全化判断比率'!B9)</f>
        <v/>
      </c>
      <c r="F36" s="569"/>
      <c r="G36" s="569"/>
      <c r="H36" s="569"/>
      <c r="I36" s="569"/>
      <c r="J36" s="569"/>
      <c r="K36" s="569"/>
      <c r="L36" s="569"/>
      <c r="M36" s="569"/>
      <c r="N36" s="569"/>
      <c r="O36" s="569"/>
      <c r="P36" s="569"/>
      <c r="Q36" s="569"/>
      <c r="R36" s="569"/>
      <c r="S36" s="569"/>
      <c r="T36" s="167"/>
      <c r="U36" s="568">
        <f t="shared" ref="U36:U43" si="4">IF(W36="","",U35+1)</f>
        <v>4</v>
      </c>
      <c r="V36" s="568"/>
      <c r="W36" s="569" t="str">
        <f>IF('各会計、関係団体の財政状況及び健全化判断比率'!B30="","",'各会計、関係団体の財政状況及び健全化判断比率'!B30)</f>
        <v>介護保険特別会計（サービス事業勘定）</v>
      </c>
      <c r="X36" s="569"/>
      <c r="Y36" s="569"/>
      <c r="Z36" s="569"/>
      <c r="AA36" s="569"/>
      <c r="AB36" s="569"/>
      <c r="AC36" s="569"/>
      <c r="AD36" s="569"/>
      <c r="AE36" s="569"/>
      <c r="AF36" s="569"/>
      <c r="AG36" s="569"/>
      <c r="AH36" s="569"/>
      <c r="AI36" s="569"/>
      <c r="AJ36" s="569"/>
      <c r="AK36" s="569"/>
      <c r="AL36" s="167"/>
      <c r="AM36" s="568" t="str">
        <f t="shared" si="0"/>
        <v/>
      </c>
      <c r="AN36" s="568"/>
      <c r="AO36" s="569"/>
      <c r="AP36" s="569"/>
      <c r="AQ36" s="569"/>
      <c r="AR36" s="569"/>
      <c r="AS36" s="569"/>
      <c r="AT36" s="569"/>
      <c r="AU36" s="569"/>
      <c r="AV36" s="569"/>
      <c r="AW36" s="569"/>
      <c r="AX36" s="569"/>
      <c r="AY36" s="569"/>
      <c r="AZ36" s="569"/>
      <c r="BA36" s="569"/>
      <c r="BB36" s="569"/>
      <c r="BC36" s="569"/>
      <c r="BD36" s="167"/>
      <c r="BE36" s="568">
        <f t="shared" si="1"/>
        <v>9</v>
      </c>
      <c r="BF36" s="568"/>
      <c r="BG36" s="569" t="str">
        <f>IF('各会計、関係団体の財政状況及び健全化判断比率'!B35="","",'各会計、関係団体の財政状況及び健全化判断比率'!B35)</f>
        <v>金山地域休養施設等特別会計</v>
      </c>
      <c r="BH36" s="569"/>
      <c r="BI36" s="569"/>
      <c r="BJ36" s="569"/>
      <c r="BK36" s="569"/>
      <c r="BL36" s="569"/>
      <c r="BM36" s="569"/>
      <c r="BN36" s="569"/>
      <c r="BO36" s="569"/>
      <c r="BP36" s="569"/>
      <c r="BQ36" s="569"/>
      <c r="BR36" s="569"/>
      <c r="BS36" s="569"/>
      <c r="BT36" s="569"/>
      <c r="BU36" s="569"/>
      <c r="BV36" s="167"/>
      <c r="BW36" s="568">
        <f t="shared" si="2"/>
        <v>12</v>
      </c>
      <c r="BX36" s="568"/>
      <c r="BY36" s="569" t="str">
        <f>IF('各会計、関係団体の財政状況及び健全化判断比率'!B70="","",'各会計、関係団体の財政状況及び健全化判断比率'!B70)</f>
        <v>根室北部衛生組合</v>
      </c>
      <c r="BZ36" s="569"/>
      <c r="CA36" s="569"/>
      <c r="CB36" s="569"/>
      <c r="CC36" s="569"/>
      <c r="CD36" s="569"/>
      <c r="CE36" s="569"/>
      <c r="CF36" s="569"/>
      <c r="CG36" s="569"/>
      <c r="CH36" s="569"/>
      <c r="CI36" s="569"/>
      <c r="CJ36" s="569"/>
      <c r="CK36" s="569"/>
      <c r="CL36" s="569"/>
      <c r="CM36" s="569"/>
      <c r="CN36" s="167"/>
      <c r="CO36" s="568" t="str">
        <f t="shared" si="3"/>
        <v/>
      </c>
      <c r="CP36" s="568"/>
      <c r="CQ36" s="569" t="str">
        <f>IF('各会計、関係団体の財政状況及び健全化判断比率'!BS9="","",'各会計、関係団体の財政状況及び健全化判断比率'!BS9)</f>
        <v/>
      </c>
      <c r="CR36" s="569"/>
      <c r="CS36" s="569"/>
      <c r="CT36" s="569"/>
      <c r="CU36" s="569"/>
      <c r="CV36" s="569"/>
      <c r="CW36" s="569"/>
      <c r="CX36" s="569"/>
      <c r="CY36" s="569"/>
      <c r="CZ36" s="569"/>
      <c r="DA36" s="569"/>
      <c r="DB36" s="569"/>
      <c r="DC36" s="569"/>
      <c r="DD36" s="569"/>
      <c r="DE36" s="569"/>
      <c r="DF36" s="164"/>
      <c r="DG36" s="570" t="str">
        <f>IF('各会計、関係団体の財政状況及び健全化判断比率'!BR9="","",'各会計、関係団体の財政状況及び健全化判断比率'!BR9)</f>
        <v/>
      </c>
      <c r="DH36" s="570"/>
      <c r="DI36" s="171"/>
      <c r="DJ36" s="139"/>
      <c r="DK36" s="139"/>
      <c r="DL36" s="139"/>
      <c r="DM36" s="139"/>
      <c r="DN36" s="139"/>
      <c r="DO36" s="139"/>
    </row>
    <row r="37" spans="1:119" ht="32.25" customHeight="1">
      <c r="A37" s="140"/>
      <c r="B37" s="166"/>
      <c r="C37" s="568" t="str">
        <f>IF(E37="","",C36+1)</f>
        <v/>
      </c>
      <c r="D37" s="568"/>
      <c r="E37" s="569" t="str">
        <f>IF('各会計、関係団体の財政状況及び健全化判断比率'!B10="","",'各会計、関係団体の財政状況及び健全化判断比率'!B10)</f>
        <v/>
      </c>
      <c r="F37" s="569"/>
      <c r="G37" s="569"/>
      <c r="H37" s="569"/>
      <c r="I37" s="569"/>
      <c r="J37" s="569"/>
      <c r="K37" s="569"/>
      <c r="L37" s="569"/>
      <c r="M37" s="569"/>
      <c r="N37" s="569"/>
      <c r="O37" s="569"/>
      <c r="P37" s="569"/>
      <c r="Q37" s="569"/>
      <c r="R37" s="569"/>
      <c r="S37" s="569"/>
      <c r="T37" s="167"/>
      <c r="U37" s="568">
        <f t="shared" si="4"/>
        <v>5</v>
      </c>
      <c r="V37" s="568"/>
      <c r="W37" s="569" t="str">
        <f>IF('各会計、関係団体の財政状況及び健全化判断比率'!B31="","",'各会計、関係団体の財政状況及び健全化判断比率'!B31)</f>
        <v>後期高齢者医療特別会計</v>
      </c>
      <c r="X37" s="569"/>
      <c r="Y37" s="569"/>
      <c r="Z37" s="569"/>
      <c r="AA37" s="569"/>
      <c r="AB37" s="569"/>
      <c r="AC37" s="569"/>
      <c r="AD37" s="569"/>
      <c r="AE37" s="569"/>
      <c r="AF37" s="569"/>
      <c r="AG37" s="569"/>
      <c r="AH37" s="569"/>
      <c r="AI37" s="569"/>
      <c r="AJ37" s="569"/>
      <c r="AK37" s="569"/>
      <c r="AL37" s="167"/>
      <c r="AM37" s="568" t="str">
        <f t="shared" si="0"/>
        <v/>
      </c>
      <c r="AN37" s="568"/>
      <c r="AO37" s="569"/>
      <c r="AP37" s="569"/>
      <c r="AQ37" s="569"/>
      <c r="AR37" s="569"/>
      <c r="AS37" s="569"/>
      <c r="AT37" s="569"/>
      <c r="AU37" s="569"/>
      <c r="AV37" s="569"/>
      <c r="AW37" s="569"/>
      <c r="AX37" s="569"/>
      <c r="AY37" s="569"/>
      <c r="AZ37" s="569"/>
      <c r="BA37" s="569"/>
      <c r="BB37" s="569"/>
      <c r="BC37" s="569"/>
      <c r="BD37" s="167"/>
      <c r="BE37" s="568" t="str">
        <f t="shared" si="1"/>
        <v/>
      </c>
      <c r="BF37" s="568"/>
      <c r="BG37" s="569"/>
      <c r="BH37" s="569"/>
      <c r="BI37" s="569"/>
      <c r="BJ37" s="569"/>
      <c r="BK37" s="569"/>
      <c r="BL37" s="569"/>
      <c r="BM37" s="569"/>
      <c r="BN37" s="569"/>
      <c r="BO37" s="569"/>
      <c r="BP37" s="569"/>
      <c r="BQ37" s="569"/>
      <c r="BR37" s="569"/>
      <c r="BS37" s="569"/>
      <c r="BT37" s="569"/>
      <c r="BU37" s="569"/>
      <c r="BV37" s="167"/>
      <c r="BW37" s="568">
        <f t="shared" si="2"/>
        <v>13</v>
      </c>
      <c r="BX37" s="568"/>
      <c r="BY37" s="569" t="str">
        <f>IF('各会計、関係団体の財政状況及び健全化判断比率'!B71="","",'各会計、関係団体の財政状況及び健全化判断比率'!B71)</f>
        <v>根室北部廃棄物処理広域連合</v>
      </c>
      <c r="BZ37" s="569"/>
      <c r="CA37" s="569"/>
      <c r="CB37" s="569"/>
      <c r="CC37" s="569"/>
      <c r="CD37" s="569"/>
      <c r="CE37" s="569"/>
      <c r="CF37" s="569"/>
      <c r="CG37" s="569"/>
      <c r="CH37" s="569"/>
      <c r="CI37" s="569"/>
      <c r="CJ37" s="569"/>
      <c r="CK37" s="569"/>
      <c r="CL37" s="569"/>
      <c r="CM37" s="569"/>
      <c r="CN37" s="167"/>
      <c r="CO37" s="568" t="str">
        <f t="shared" si="3"/>
        <v/>
      </c>
      <c r="CP37" s="568"/>
      <c r="CQ37" s="569" t="str">
        <f>IF('各会計、関係団体の財政状況及び健全化判断比率'!BS10="","",'各会計、関係団体の財政状況及び健全化判断比率'!BS10)</f>
        <v/>
      </c>
      <c r="CR37" s="569"/>
      <c r="CS37" s="569"/>
      <c r="CT37" s="569"/>
      <c r="CU37" s="569"/>
      <c r="CV37" s="569"/>
      <c r="CW37" s="569"/>
      <c r="CX37" s="569"/>
      <c r="CY37" s="569"/>
      <c r="CZ37" s="569"/>
      <c r="DA37" s="569"/>
      <c r="DB37" s="569"/>
      <c r="DC37" s="569"/>
      <c r="DD37" s="569"/>
      <c r="DE37" s="569"/>
      <c r="DF37" s="164"/>
      <c r="DG37" s="570" t="str">
        <f>IF('各会計、関係団体の財政状況及び健全化判断比率'!BR10="","",'各会計、関係団体の財政状況及び健全化判断比率'!BR10)</f>
        <v/>
      </c>
      <c r="DH37" s="570"/>
      <c r="DI37" s="171"/>
      <c r="DJ37" s="139"/>
      <c r="DK37" s="139"/>
      <c r="DL37" s="139"/>
      <c r="DM37" s="139"/>
      <c r="DN37" s="139"/>
      <c r="DO37" s="139"/>
    </row>
    <row r="38" spans="1:119" ht="32.25" customHeight="1">
      <c r="A38" s="140"/>
      <c r="B38" s="166"/>
      <c r="C38" s="568" t="str">
        <f t="shared" ref="C38:C43" si="5">IF(E38="","",C37+1)</f>
        <v/>
      </c>
      <c r="D38" s="568"/>
      <c r="E38" s="569" t="str">
        <f>IF('各会計、関係団体の財政状況及び健全化判断比率'!B11="","",'各会計、関係団体の財政状況及び健全化判断比率'!B11)</f>
        <v/>
      </c>
      <c r="F38" s="569"/>
      <c r="G38" s="569"/>
      <c r="H38" s="569"/>
      <c r="I38" s="569"/>
      <c r="J38" s="569"/>
      <c r="K38" s="569"/>
      <c r="L38" s="569"/>
      <c r="M38" s="569"/>
      <c r="N38" s="569"/>
      <c r="O38" s="569"/>
      <c r="P38" s="569"/>
      <c r="Q38" s="569"/>
      <c r="R38" s="569"/>
      <c r="S38" s="569"/>
      <c r="T38" s="167"/>
      <c r="U38" s="568" t="str">
        <f t="shared" si="4"/>
        <v/>
      </c>
      <c r="V38" s="568"/>
      <c r="W38" s="569"/>
      <c r="X38" s="569"/>
      <c r="Y38" s="569"/>
      <c r="Z38" s="569"/>
      <c r="AA38" s="569"/>
      <c r="AB38" s="569"/>
      <c r="AC38" s="569"/>
      <c r="AD38" s="569"/>
      <c r="AE38" s="569"/>
      <c r="AF38" s="569"/>
      <c r="AG38" s="569"/>
      <c r="AH38" s="569"/>
      <c r="AI38" s="569"/>
      <c r="AJ38" s="569"/>
      <c r="AK38" s="569"/>
      <c r="AL38" s="167"/>
      <c r="AM38" s="568" t="str">
        <f t="shared" si="0"/>
        <v/>
      </c>
      <c r="AN38" s="568"/>
      <c r="AO38" s="569"/>
      <c r="AP38" s="569"/>
      <c r="AQ38" s="569"/>
      <c r="AR38" s="569"/>
      <c r="AS38" s="569"/>
      <c r="AT38" s="569"/>
      <c r="AU38" s="569"/>
      <c r="AV38" s="569"/>
      <c r="AW38" s="569"/>
      <c r="AX38" s="569"/>
      <c r="AY38" s="569"/>
      <c r="AZ38" s="569"/>
      <c r="BA38" s="569"/>
      <c r="BB38" s="569"/>
      <c r="BC38" s="569"/>
      <c r="BD38" s="167"/>
      <c r="BE38" s="568" t="str">
        <f t="shared" si="1"/>
        <v/>
      </c>
      <c r="BF38" s="568"/>
      <c r="BG38" s="569"/>
      <c r="BH38" s="569"/>
      <c r="BI38" s="569"/>
      <c r="BJ38" s="569"/>
      <c r="BK38" s="569"/>
      <c r="BL38" s="569"/>
      <c r="BM38" s="569"/>
      <c r="BN38" s="569"/>
      <c r="BO38" s="569"/>
      <c r="BP38" s="569"/>
      <c r="BQ38" s="569"/>
      <c r="BR38" s="569"/>
      <c r="BS38" s="569"/>
      <c r="BT38" s="569"/>
      <c r="BU38" s="569"/>
      <c r="BV38" s="167"/>
      <c r="BW38" s="568" t="str">
        <f t="shared" si="2"/>
        <v/>
      </c>
      <c r="BX38" s="568"/>
      <c r="BY38" s="569" t="str">
        <f>IF('各会計、関係団体の財政状況及び健全化判断比率'!B72="","",'各会計、関係団体の財政状況及び健全化判断比率'!B72)</f>
        <v/>
      </c>
      <c r="BZ38" s="569"/>
      <c r="CA38" s="569"/>
      <c r="CB38" s="569"/>
      <c r="CC38" s="569"/>
      <c r="CD38" s="569"/>
      <c r="CE38" s="569"/>
      <c r="CF38" s="569"/>
      <c r="CG38" s="569"/>
      <c r="CH38" s="569"/>
      <c r="CI38" s="569"/>
      <c r="CJ38" s="569"/>
      <c r="CK38" s="569"/>
      <c r="CL38" s="569"/>
      <c r="CM38" s="569"/>
      <c r="CN38" s="167"/>
      <c r="CO38" s="568" t="str">
        <f t="shared" si="3"/>
        <v/>
      </c>
      <c r="CP38" s="568"/>
      <c r="CQ38" s="569" t="str">
        <f>IF('各会計、関係団体の財政状況及び健全化判断比率'!BS11="","",'各会計、関係団体の財政状況及び健全化判断比率'!BS11)</f>
        <v/>
      </c>
      <c r="CR38" s="569"/>
      <c r="CS38" s="569"/>
      <c r="CT38" s="569"/>
      <c r="CU38" s="569"/>
      <c r="CV38" s="569"/>
      <c r="CW38" s="569"/>
      <c r="CX38" s="569"/>
      <c r="CY38" s="569"/>
      <c r="CZ38" s="569"/>
      <c r="DA38" s="569"/>
      <c r="DB38" s="569"/>
      <c r="DC38" s="569"/>
      <c r="DD38" s="569"/>
      <c r="DE38" s="569"/>
      <c r="DF38" s="164"/>
      <c r="DG38" s="570" t="str">
        <f>IF('各会計、関係団体の財政状況及び健全化判断比率'!BR11="","",'各会計、関係団体の財政状況及び健全化判断比率'!BR11)</f>
        <v/>
      </c>
      <c r="DH38" s="570"/>
      <c r="DI38" s="171"/>
      <c r="DJ38" s="139"/>
      <c r="DK38" s="139"/>
      <c r="DL38" s="139"/>
      <c r="DM38" s="139"/>
      <c r="DN38" s="139"/>
      <c r="DO38" s="139"/>
    </row>
    <row r="39" spans="1:119" ht="32.25" customHeight="1">
      <c r="A39" s="140"/>
      <c r="B39" s="166"/>
      <c r="C39" s="568" t="str">
        <f t="shared" si="5"/>
        <v/>
      </c>
      <c r="D39" s="568"/>
      <c r="E39" s="569" t="str">
        <f>IF('各会計、関係団体の財政状況及び健全化判断比率'!B12="","",'各会計、関係団体の財政状況及び健全化判断比率'!B12)</f>
        <v/>
      </c>
      <c r="F39" s="569"/>
      <c r="G39" s="569"/>
      <c r="H39" s="569"/>
      <c r="I39" s="569"/>
      <c r="J39" s="569"/>
      <c r="K39" s="569"/>
      <c r="L39" s="569"/>
      <c r="M39" s="569"/>
      <c r="N39" s="569"/>
      <c r="O39" s="569"/>
      <c r="P39" s="569"/>
      <c r="Q39" s="569"/>
      <c r="R39" s="569"/>
      <c r="S39" s="569"/>
      <c r="T39" s="167"/>
      <c r="U39" s="568" t="str">
        <f t="shared" si="4"/>
        <v/>
      </c>
      <c r="V39" s="568"/>
      <c r="W39" s="569"/>
      <c r="X39" s="569"/>
      <c r="Y39" s="569"/>
      <c r="Z39" s="569"/>
      <c r="AA39" s="569"/>
      <c r="AB39" s="569"/>
      <c r="AC39" s="569"/>
      <c r="AD39" s="569"/>
      <c r="AE39" s="569"/>
      <c r="AF39" s="569"/>
      <c r="AG39" s="569"/>
      <c r="AH39" s="569"/>
      <c r="AI39" s="569"/>
      <c r="AJ39" s="569"/>
      <c r="AK39" s="569"/>
      <c r="AL39" s="167"/>
      <c r="AM39" s="568" t="str">
        <f t="shared" si="0"/>
        <v/>
      </c>
      <c r="AN39" s="568"/>
      <c r="AO39" s="569"/>
      <c r="AP39" s="569"/>
      <c r="AQ39" s="569"/>
      <c r="AR39" s="569"/>
      <c r="AS39" s="569"/>
      <c r="AT39" s="569"/>
      <c r="AU39" s="569"/>
      <c r="AV39" s="569"/>
      <c r="AW39" s="569"/>
      <c r="AX39" s="569"/>
      <c r="AY39" s="569"/>
      <c r="AZ39" s="569"/>
      <c r="BA39" s="569"/>
      <c r="BB39" s="569"/>
      <c r="BC39" s="569"/>
      <c r="BD39" s="167"/>
      <c r="BE39" s="568" t="str">
        <f t="shared" si="1"/>
        <v/>
      </c>
      <c r="BF39" s="568"/>
      <c r="BG39" s="569"/>
      <c r="BH39" s="569"/>
      <c r="BI39" s="569"/>
      <c r="BJ39" s="569"/>
      <c r="BK39" s="569"/>
      <c r="BL39" s="569"/>
      <c r="BM39" s="569"/>
      <c r="BN39" s="569"/>
      <c r="BO39" s="569"/>
      <c r="BP39" s="569"/>
      <c r="BQ39" s="569"/>
      <c r="BR39" s="569"/>
      <c r="BS39" s="569"/>
      <c r="BT39" s="569"/>
      <c r="BU39" s="569"/>
      <c r="BV39" s="167"/>
      <c r="BW39" s="568" t="str">
        <f t="shared" si="2"/>
        <v/>
      </c>
      <c r="BX39" s="568"/>
      <c r="BY39" s="569" t="str">
        <f>IF('各会計、関係団体の財政状況及び健全化判断比率'!B73="","",'各会計、関係団体の財政状況及び健全化判断比率'!B73)</f>
        <v/>
      </c>
      <c r="BZ39" s="569"/>
      <c r="CA39" s="569"/>
      <c r="CB39" s="569"/>
      <c r="CC39" s="569"/>
      <c r="CD39" s="569"/>
      <c r="CE39" s="569"/>
      <c r="CF39" s="569"/>
      <c r="CG39" s="569"/>
      <c r="CH39" s="569"/>
      <c r="CI39" s="569"/>
      <c r="CJ39" s="569"/>
      <c r="CK39" s="569"/>
      <c r="CL39" s="569"/>
      <c r="CM39" s="569"/>
      <c r="CN39" s="167"/>
      <c r="CO39" s="568" t="str">
        <f t="shared" si="3"/>
        <v/>
      </c>
      <c r="CP39" s="568"/>
      <c r="CQ39" s="569" t="str">
        <f>IF('各会計、関係団体の財政状況及び健全化判断比率'!BS12="","",'各会計、関係団体の財政状況及び健全化判断比率'!BS12)</f>
        <v/>
      </c>
      <c r="CR39" s="569"/>
      <c r="CS39" s="569"/>
      <c r="CT39" s="569"/>
      <c r="CU39" s="569"/>
      <c r="CV39" s="569"/>
      <c r="CW39" s="569"/>
      <c r="CX39" s="569"/>
      <c r="CY39" s="569"/>
      <c r="CZ39" s="569"/>
      <c r="DA39" s="569"/>
      <c r="DB39" s="569"/>
      <c r="DC39" s="569"/>
      <c r="DD39" s="569"/>
      <c r="DE39" s="569"/>
      <c r="DF39" s="164"/>
      <c r="DG39" s="570" t="str">
        <f>IF('各会計、関係団体の財政状況及び健全化判断比率'!BR12="","",'各会計、関係団体の財政状況及び健全化判断比率'!BR12)</f>
        <v/>
      </c>
      <c r="DH39" s="570"/>
      <c r="DI39" s="171"/>
      <c r="DJ39" s="139"/>
      <c r="DK39" s="139"/>
      <c r="DL39" s="139"/>
      <c r="DM39" s="139"/>
      <c r="DN39" s="139"/>
      <c r="DO39" s="139"/>
    </row>
    <row r="40" spans="1:119" ht="32.25" customHeight="1">
      <c r="A40" s="140"/>
      <c r="B40" s="166"/>
      <c r="C40" s="568" t="str">
        <f t="shared" si="5"/>
        <v/>
      </c>
      <c r="D40" s="568"/>
      <c r="E40" s="569" t="str">
        <f>IF('各会計、関係団体の財政状況及び健全化判断比率'!B13="","",'各会計、関係団体の財政状況及び健全化判断比率'!B13)</f>
        <v/>
      </c>
      <c r="F40" s="569"/>
      <c r="G40" s="569"/>
      <c r="H40" s="569"/>
      <c r="I40" s="569"/>
      <c r="J40" s="569"/>
      <c r="K40" s="569"/>
      <c r="L40" s="569"/>
      <c r="M40" s="569"/>
      <c r="N40" s="569"/>
      <c r="O40" s="569"/>
      <c r="P40" s="569"/>
      <c r="Q40" s="569"/>
      <c r="R40" s="569"/>
      <c r="S40" s="569"/>
      <c r="T40" s="167"/>
      <c r="U40" s="568" t="str">
        <f t="shared" si="4"/>
        <v/>
      </c>
      <c r="V40" s="568"/>
      <c r="W40" s="569"/>
      <c r="X40" s="569"/>
      <c r="Y40" s="569"/>
      <c r="Z40" s="569"/>
      <c r="AA40" s="569"/>
      <c r="AB40" s="569"/>
      <c r="AC40" s="569"/>
      <c r="AD40" s="569"/>
      <c r="AE40" s="569"/>
      <c r="AF40" s="569"/>
      <c r="AG40" s="569"/>
      <c r="AH40" s="569"/>
      <c r="AI40" s="569"/>
      <c r="AJ40" s="569"/>
      <c r="AK40" s="569"/>
      <c r="AL40" s="167"/>
      <c r="AM40" s="568" t="str">
        <f t="shared" si="0"/>
        <v/>
      </c>
      <c r="AN40" s="568"/>
      <c r="AO40" s="569"/>
      <c r="AP40" s="569"/>
      <c r="AQ40" s="569"/>
      <c r="AR40" s="569"/>
      <c r="AS40" s="569"/>
      <c r="AT40" s="569"/>
      <c r="AU40" s="569"/>
      <c r="AV40" s="569"/>
      <c r="AW40" s="569"/>
      <c r="AX40" s="569"/>
      <c r="AY40" s="569"/>
      <c r="AZ40" s="569"/>
      <c r="BA40" s="569"/>
      <c r="BB40" s="569"/>
      <c r="BC40" s="569"/>
      <c r="BD40" s="167"/>
      <c r="BE40" s="568" t="str">
        <f t="shared" si="1"/>
        <v/>
      </c>
      <c r="BF40" s="568"/>
      <c r="BG40" s="569"/>
      <c r="BH40" s="569"/>
      <c r="BI40" s="569"/>
      <c r="BJ40" s="569"/>
      <c r="BK40" s="569"/>
      <c r="BL40" s="569"/>
      <c r="BM40" s="569"/>
      <c r="BN40" s="569"/>
      <c r="BO40" s="569"/>
      <c r="BP40" s="569"/>
      <c r="BQ40" s="569"/>
      <c r="BR40" s="569"/>
      <c r="BS40" s="569"/>
      <c r="BT40" s="569"/>
      <c r="BU40" s="569"/>
      <c r="BV40" s="167"/>
      <c r="BW40" s="568" t="str">
        <f t="shared" si="2"/>
        <v/>
      </c>
      <c r="BX40" s="568"/>
      <c r="BY40" s="569" t="str">
        <f>IF('各会計、関係団体の財政状況及び健全化判断比率'!B74="","",'各会計、関係団体の財政状況及び健全化判断比率'!B74)</f>
        <v/>
      </c>
      <c r="BZ40" s="569"/>
      <c r="CA40" s="569"/>
      <c r="CB40" s="569"/>
      <c r="CC40" s="569"/>
      <c r="CD40" s="569"/>
      <c r="CE40" s="569"/>
      <c r="CF40" s="569"/>
      <c r="CG40" s="569"/>
      <c r="CH40" s="569"/>
      <c r="CI40" s="569"/>
      <c r="CJ40" s="569"/>
      <c r="CK40" s="569"/>
      <c r="CL40" s="569"/>
      <c r="CM40" s="569"/>
      <c r="CN40" s="167"/>
      <c r="CO40" s="568" t="str">
        <f t="shared" si="3"/>
        <v/>
      </c>
      <c r="CP40" s="568"/>
      <c r="CQ40" s="569" t="str">
        <f>IF('各会計、関係団体の財政状況及び健全化判断比率'!BS13="","",'各会計、関係団体の財政状況及び健全化判断比率'!BS13)</f>
        <v/>
      </c>
      <c r="CR40" s="569"/>
      <c r="CS40" s="569"/>
      <c r="CT40" s="569"/>
      <c r="CU40" s="569"/>
      <c r="CV40" s="569"/>
      <c r="CW40" s="569"/>
      <c r="CX40" s="569"/>
      <c r="CY40" s="569"/>
      <c r="CZ40" s="569"/>
      <c r="DA40" s="569"/>
      <c r="DB40" s="569"/>
      <c r="DC40" s="569"/>
      <c r="DD40" s="569"/>
      <c r="DE40" s="569"/>
      <c r="DF40" s="164"/>
      <c r="DG40" s="570" t="str">
        <f>IF('各会計、関係団体の財政状況及び健全化判断比率'!BR13="","",'各会計、関係団体の財政状況及び健全化判断比率'!BR13)</f>
        <v/>
      </c>
      <c r="DH40" s="570"/>
      <c r="DI40" s="171"/>
      <c r="DJ40" s="139"/>
      <c r="DK40" s="139"/>
      <c r="DL40" s="139"/>
      <c r="DM40" s="139"/>
      <c r="DN40" s="139"/>
      <c r="DO40" s="139"/>
    </row>
    <row r="41" spans="1:119" ht="32.25" customHeight="1">
      <c r="A41" s="140"/>
      <c r="B41" s="166"/>
      <c r="C41" s="568" t="str">
        <f t="shared" si="5"/>
        <v/>
      </c>
      <c r="D41" s="568"/>
      <c r="E41" s="569" t="str">
        <f>IF('各会計、関係団体の財政状況及び健全化判断比率'!B14="","",'各会計、関係団体の財政状況及び健全化判断比率'!B14)</f>
        <v/>
      </c>
      <c r="F41" s="569"/>
      <c r="G41" s="569"/>
      <c r="H41" s="569"/>
      <c r="I41" s="569"/>
      <c r="J41" s="569"/>
      <c r="K41" s="569"/>
      <c r="L41" s="569"/>
      <c r="M41" s="569"/>
      <c r="N41" s="569"/>
      <c r="O41" s="569"/>
      <c r="P41" s="569"/>
      <c r="Q41" s="569"/>
      <c r="R41" s="569"/>
      <c r="S41" s="569"/>
      <c r="T41" s="167"/>
      <c r="U41" s="568" t="str">
        <f t="shared" si="4"/>
        <v/>
      </c>
      <c r="V41" s="568"/>
      <c r="W41" s="569"/>
      <c r="X41" s="569"/>
      <c r="Y41" s="569"/>
      <c r="Z41" s="569"/>
      <c r="AA41" s="569"/>
      <c r="AB41" s="569"/>
      <c r="AC41" s="569"/>
      <c r="AD41" s="569"/>
      <c r="AE41" s="569"/>
      <c r="AF41" s="569"/>
      <c r="AG41" s="569"/>
      <c r="AH41" s="569"/>
      <c r="AI41" s="569"/>
      <c r="AJ41" s="569"/>
      <c r="AK41" s="569"/>
      <c r="AL41" s="167"/>
      <c r="AM41" s="568" t="str">
        <f t="shared" si="0"/>
        <v/>
      </c>
      <c r="AN41" s="568"/>
      <c r="AO41" s="569"/>
      <c r="AP41" s="569"/>
      <c r="AQ41" s="569"/>
      <c r="AR41" s="569"/>
      <c r="AS41" s="569"/>
      <c r="AT41" s="569"/>
      <c r="AU41" s="569"/>
      <c r="AV41" s="569"/>
      <c r="AW41" s="569"/>
      <c r="AX41" s="569"/>
      <c r="AY41" s="569"/>
      <c r="AZ41" s="569"/>
      <c r="BA41" s="569"/>
      <c r="BB41" s="569"/>
      <c r="BC41" s="569"/>
      <c r="BD41" s="167"/>
      <c r="BE41" s="568" t="str">
        <f t="shared" si="1"/>
        <v/>
      </c>
      <c r="BF41" s="568"/>
      <c r="BG41" s="569"/>
      <c r="BH41" s="569"/>
      <c r="BI41" s="569"/>
      <c r="BJ41" s="569"/>
      <c r="BK41" s="569"/>
      <c r="BL41" s="569"/>
      <c r="BM41" s="569"/>
      <c r="BN41" s="569"/>
      <c r="BO41" s="569"/>
      <c r="BP41" s="569"/>
      <c r="BQ41" s="569"/>
      <c r="BR41" s="569"/>
      <c r="BS41" s="569"/>
      <c r="BT41" s="569"/>
      <c r="BU41" s="569"/>
      <c r="BV41" s="167"/>
      <c r="BW41" s="568" t="str">
        <f t="shared" si="2"/>
        <v/>
      </c>
      <c r="BX41" s="568"/>
      <c r="BY41" s="569" t="str">
        <f>IF('各会計、関係団体の財政状況及び健全化判断比率'!B75="","",'各会計、関係団体の財政状況及び健全化判断比率'!B75)</f>
        <v/>
      </c>
      <c r="BZ41" s="569"/>
      <c r="CA41" s="569"/>
      <c r="CB41" s="569"/>
      <c r="CC41" s="569"/>
      <c r="CD41" s="569"/>
      <c r="CE41" s="569"/>
      <c r="CF41" s="569"/>
      <c r="CG41" s="569"/>
      <c r="CH41" s="569"/>
      <c r="CI41" s="569"/>
      <c r="CJ41" s="569"/>
      <c r="CK41" s="569"/>
      <c r="CL41" s="569"/>
      <c r="CM41" s="569"/>
      <c r="CN41" s="167"/>
      <c r="CO41" s="568" t="str">
        <f t="shared" si="3"/>
        <v/>
      </c>
      <c r="CP41" s="568"/>
      <c r="CQ41" s="569" t="str">
        <f>IF('各会計、関係団体の財政状況及び健全化判断比率'!BS14="","",'各会計、関係団体の財政状況及び健全化判断比率'!BS14)</f>
        <v/>
      </c>
      <c r="CR41" s="569"/>
      <c r="CS41" s="569"/>
      <c r="CT41" s="569"/>
      <c r="CU41" s="569"/>
      <c r="CV41" s="569"/>
      <c r="CW41" s="569"/>
      <c r="CX41" s="569"/>
      <c r="CY41" s="569"/>
      <c r="CZ41" s="569"/>
      <c r="DA41" s="569"/>
      <c r="DB41" s="569"/>
      <c r="DC41" s="569"/>
      <c r="DD41" s="569"/>
      <c r="DE41" s="569"/>
      <c r="DF41" s="164"/>
      <c r="DG41" s="570" t="str">
        <f>IF('各会計、関係団体の財政状況及び健全化判断比率'!BR14="","",'各会計、関係団体の財政状況及び健全化判断比率'!BR14)</f>
        <v/>
      </c>
      <c r="DH41" s="570"/>
      <c r="DI41" s="171"/>
      <c r="DJ41" s="139"/>
      <c r="DK41" s="139"/>
      <c r="DL41" s="139"/>
      <c r="DM41" s="139"/>
      <c r="DN41" s="139"/>
      <c r="DO41" s="139"/>
    </row>
    <row r="42" spans="1:119" ht="32.25" customHeight="1">
      <c r="A42" s="139"/>
      <c r="B42" s="166"/>
      <c r="C42" s="568" t="str">
        <f t="shared" si="5"/>
        <v/>
      </c>
      <c r="D42" s="568"/>
      <c r="E42" s="569" t="str">
        <f>IF('各会計、関係団体の財政状況及び健全化判断比率'!B15="","",'各会計、関係団体の財政状況及び健全化判断比率'!B15)</f>
        <v/>
      </c>
      <c r="F42" s="569"/>
      <c r="G42" s="569"/>
      <c r="H42" s="569"/>
      <c r="I42" s="569"/>
      <c r="J42" s="569"/>
      <c r="K42" s="569"/>
      <c r="L42" s="569"/>
      <c r="M42" s="569"/>
      <c r="N42" s="569"/>
      <c r="O42" s="569"/>
      <c r="P42" s="569"/>
      <c r="Q42" s="569"/>
      <c r="R42" s="569"/>
      <c r="S42" s="569"/>
      <c r="T42" s="167"/>
      <c r="U42" s="568" t="str">
        <f t="shared" si="4"/>
        <v/>
      </c>
      <c r="V42" s="568"/>
      <c r="W42" s="569"/>
      <c r="X42" s="569"/>
      <c r="Y42" s="569"/>
      <c r="Z42" s="569"/>
      <c r="AA42" s="569"/>
      <c r="AB42" s="569"/>
      <c r="AC42" s="569"/>
      <c r="AD42" s="569"/>
      <c r="AE42" s="569"/>
      <c r="AF42" s="569"/>
      <c r="AG42" s="569"/>
      <c r="AH42" s="569"/>
      <c r="AI42" s="569"/>
      <c r="AJ42" s="569"/>
      <c r="AK42" s="569"/>
      <c r="AL42" s="167"/>
      <c r="AM42" s="568" t="str">
        <f t="shared" si="0"/>
        <v/>
      </c>
      <c r="AN42" s="568"/>
      <c r="AO42" s="569"/>
      <c r="AP42" s="569"/>
      <c r="AQ42" s="569"/>
      <c r="AR42" s="569"/>
      <c r="AS42" s="569"/>
      <c r="AT42" s="569"/>
      <c r="AU42" s="569"/>
      <c r="AV42" s="569"/>
      <c r="AW42" s="569"/>
      <c r="AX42" s="569"/>
      <c r="AY42" s="569"/>
      <c r="AZ42" s="569"/>
      <c r="BA42" s="569"/>
      <c r="BB42" s="569"/>
      <c r="BC42" s="569"/>
      <c r="BD42" s="167"/>
      <c r="BE42" s="568" t="str">
        <f t="shared" si="1"/>
        <v/>
      </c>
      <c r="BF42" s="568"/>
      <c r="BG42" s="569"/>
      <c r="BH42" s="569"/>
      <c r="BI42" s="569"/>
      <c r="BJ42" s="569"/>
      <c r="BK42" s="569"/>
      <c r="BL42" s="569"/>
      <c r="BM42" s="569"/>
      <c r="BN42" s="569"/>
      <c r="BO42" s="569"/>
      <c r="BP42" s="569"/>
      <c r="BQ42" s="569"/>
      <c r="BR42" s="569"/>
      <c r="BS42" s="569"/>
      <c r="BT42" s="569"/>
      <c r="BU42" s="569"/>
      <c r="BV42" s="167"/>
      <c r="BW42" s="568" t="str">
        <f t="shared" si="2"/>
        <v/>
      </c>
      <c r="BX42" s="568"/>
      <c r="BY42" s="569" t="str">
        <f>IF('各会計、関係団体の財政状況及び健全化判断比率'!B76="","",'各会計、関係団体の財政状況及び健全化判断比率'!B76)</f>
        <v/>
      </c>
      <c r="BZ42" s="569"/>
      <c r="CA42" s="569"/>
      <c r="CB42" s="569"/>
      <c r="CC42" s="569"/>
      <c r="CD42" s="569"/>
      <c r="CE42" s="569"/>
      <c r="CF42" s="569"/>
      <c r="CG42" s="569"/>
      <c r="CH42" s="569"/>
      <c r="CI42" s="569"/>
      <c r="CJ42" s="569"/>
      <c r="CK42" s="569"/>
      <c r="CL42" s="569"/>
      <c r="CM42" s="569"/>
      <c r="CN42" s="167"/>
      <c r="CO42" s="568" t="str">
        <f t="shared" si="3"/>
        <v/>
      </c>
      <c r="CP42" s="568"/>
      <c r="CQ42" s="569" t="str">
        <f>IF('各会計、関係団体の財政状況及び健全化判断比率'!BS15="","",'各会計、関係団体の財政状況及び健全化判断比率'!BS15)</f>
        <v/>
      </c>
      <c r="CR42" s="569"/>
      <c r="CS42" s="569"/>
      <c r="CT42" s="569"/>
      <c r="CU42" s="569"/>
      <c r="CV42" s="569"/>
      <c r="CW42" s="569"/>
      <c r="CX42" s="569"/>
      <c r="CY42" s="569"/>
      <c r="CZ42" s="569"/>
      <c r="DA42" s="569"/>
      <c r="DB42" s="569"/>
      <c r="DC42" s="569"/>
      <c r="DD42" s="569"/>
      <c r="DE42" s="569"/>
      <c r="DF42" s="164"/>
      <c r="DG42" s="570" t="str">
        <f>IF('各会計、関係団体の財政状況及び健全化判断比率'!BR15="","",'各会計、関係団体の財政状況及び健全化判断比率'!BR15)</f>
        <v/>
      </c>
      <c r="DH42" s="570"/>
      <c r="DI42" s="171"/>
      <c r="DJ42" s="139"/>
      <c r="DK42" s="139"/>
      <c r="DL42" s="139"/>
      <c r="DM42" s="139"/>
      <c r="DN42" s="139"/>
      <c r="DO42" s="139"/>
    </row>
    <row r="43" spans="1:119" ht="32.25" customHeight="1">
      <c r="A43" s="139"/>
      <c r="B43" s="166"/>
      <c r="C43" s="568" t="str">
        <f t="shared" si="5"/>
        <v/>
      </c>
      <c r="D43" s="568"/>
      <c r="E43" s="569" t="str">
        <f>IF('各会計、関係団体の財政状況及び健全化判断比率'!B16="","",'各会計、関係団体の財政状況及び健全化判断比率'!B16)</f>
        <v/>
      </c>
      <c r="F43" s="569"/>
      <c r="G43" s="569"/>
      <c r="H43" s="569"/>
      <c r="I43" s="569"/>
      <c r="J43" s="569"/>
      <c r="K43" s="569"/>
      <c r="L43" s="569"/>
      <c r="M43" s="569"/>
      <c r="N43" s="569"/>
      <c r="O43" s="569"/>
      <c r="P43" s="569"/>
      <c r="Q43" s="569"/>
      <c r="R43" s="569"/>
      <c r="S43" s="569"/>
      <c r="T43" s="167"/>
      <c r="U43" s="568" t="str">
        <f t="shared" si="4"/>
        <v/>
      </c>
      <c r="V43" s="568"/>
      <c r="W43" s="569"/>
      <c r="X43" s="569"/>
      <c r="Y43" s="569"/>
      <c r="Z43" s="569"/>
      <c r="AA43" s="569"/>
      <c r="AB43" s="569"/>
      <c r="AC43" s="569"/>
      <c r="AD43" s="569"/>
      <c r="AE43" s="569"/>
      <c r="AF43" s="569"/>
      <c r="AG43" s="569"/>
      <c r="AH43" s="569"/>
      <c r="AI43" s="569"/>
      <c r="AJ43" s="569"/>
      <c r="AK43" s="569"/>
      <c r="AL43" s="167"/>
      <c r="AM43" s="568" t="str">
        <f t="shared" si="0"/>
        <v/>
      </c>
      <c r="AN43" s="568"/>
      <c r="AO43" s="569"/>
      <c r="AP43" s="569"/>
      <c r="AQ43" s="569"/>
      <c r="AR43" s="569"/>
      <c r="AS43" s="569"/>
      <c r="AT43" s="569"/>
      <c r="AU43" s="569"/>
      <c r="AV43" s="569"/>
      <c r="AW43" s="569"/>
      <c r="AX43" s="569"/>
      <c r="AY43" s="569"/>
      <c r="AZ43" s="569"/>
      <c r="BA43" s="569"/>
      <c r="BB43" s="569"/>
      <c r="BC43" s="569"/>
      <c r="BD43" s="167"/>
      <c r="BE43" s="568" t="str">
        <f t="shared" si="1"/>
        <v/>
      </c>
      <c r="BF43" s="568"/>
      <c r="BG43" s="569"/>
      <c r="BH43" s="569"/>
      <c r="BI43" s="569"/>
      <c r="BJ43" s="569"/>
      <c r="BK43" s="569"/>
      <c r="BL43" s="569"/>
      <c r="BM43" s="569"/>
      <c r="BN43" s="569"/>
      <c r="BO43" s="569"/>
      <c r="BP43" s="569"/>
      <c r="BQ43" s="569"/>
      <c r="BR43" s="569"/>
      <c r="BS43" s="569"/>
      <c r="BT43" s="569"/>
      <c r="BU43" s="569"/>
      <c r="BV43" s="167"/>
      <c r="BW43" s="568" t="str">
        <f t="shared" si="2"/>
        <v/>
      </c>
      <c r="BX43" s="568"/>
      <c r="BY43" s="569" t="str">
        <f>IF('各会計、関係団体の財政状況及び健全化判断比率'!B77="","",'各会計、関係団体の財政状況及び健全化判断比率'!B77)</f>
        <v/>
      </c>
      <c r="BZ43" s="569"/>
      <c r="CA43" s="569"/>
      <c r="CB43" s="569"/>
      <c r="CC43" s="569"/>
      <c r="CD43" s="569"/>
      <c r="CE43" s="569"/>
      <c r="CF43" s="569"/>
      <c r="CG43" s="569"/>
      <c r="CH43" s="569"/>
      <c r="CI43" s="569"/>
      <c r="CJ43" s="569"/>
      <c r="CK43" s="569"/>
      <c r="CL43" s="569"/>
      <c r="CM43" s="569"/>
      <c r="CN43" s="167"/>
      <c r="CO43" s="568" t="str">
        <f t="shared" si="3"/>
        <v/>
      </c>
      <c r="CP43" s="568"/>
      <c r="CQ43" s="569" t="str">
        <f>IF('各会計、関係団体の財政状況及び健全化判断比率'!BS16="","",'各会計、関係団体の財政状況及び健全化判断比率'!BS16)</f>
        <v/>
      </c>
      <c r="CR43" s="569"/>
      <c r="CS43" s="569"/>
      <c r="CT43" s="569"/>
      <c r="CU43" s="569"/>
      <c r="CV43" s="569"/>
      <c r="CW43" s="569"/>
      <c r="CX43" s="569"/>
      <c r="CY43" s="569"/>
      <c r="CZ43" s="569"/>
      <c r="DA43" s="569"/>
      <c r="DB43" s="569"/>
      <c r="DC43" s="569"/>
      <c r="DD43" s="569"/>
      <c r="DE43" s="569"/>
      <c r="DF43" s="164"/>
      <c r="DG43" s="570" t="str">
        <f>IF('各会計、関係団体の財政状況及び健全化判断比率'!BR16="","",'各会計、関係団体の財政状況及び健全化判断比率'!BR16)</f>
        <v/>
      </c>
      <c r="DH43" s="570"/>
      <c r="DI43" s="171"/>
      <c r="DJ43" s="139"/>
      <c r="DK43" s="139"/>
      <c r="DL43" s="139"/>
      <c r="DM43" s="139"/>
      <c r="DN43" s="139"/>
      <c r="DO43" s="139"/>
    </row>
    <row r="44" spans="1:119" ht="13.5" customHeight="1" thickBot="1">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c r="B46" s="139" t="s">
        <v>189</v>
      </c>
      <c r="C46" s="139"/>
      <c r="D46" s="139"/>
      <c r="E46" s="139" t="s">
        <v>190</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c r="B47" s="139"/>
      <c r="C47" s="139"/>
      <c r="D47" s="139"/>
      <c r="E47" s="139" t="s">
        <v>191</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c r="B48" s="139"/>
      <c r="C48" s="139"/>
      <c r="D48" s="139"/>
      <c r="E48" s="139" t="s">
        <v>192</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c r="E49" s="175" t="s">
        <v>193</v>
      </c>
    </row>
    <row r="50" spans="5:5">
      <c r="E50" s="141" t="s">
        <v>194</v>
      </c>
    </row>
    <row r="51" spans="5:5">
      <c r="E51" s="141" t="s">
        <v>195</v>
      </c>
    </row>
    <row r="52" spans="5:5">
      <c r="E52" s="141" t="s">
        <v>196</v>
      </c>
    </row>
    <row r="53" spans="5:5"/>
    <row r="54" spans="5:5"/>
    <row r="55" spans="5:5"/>
    <row r="56" spans="5:5"/>
    <row r="57" spans="5:5" hidden="1"/>
    <row r="58" spans="5:5" hidden="1"/>
    <row r="59" spans="5:5" hidden="1"/>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4" t="s">
        <v>529</v>
      </c>
      <c r="D34" s="1154"/>
      <c r="E34" s="1155"/>
      <c r="F34" s="32">
        <v>1.99</v>
      </c>
      <c r="G34" s="33">
        <v>5.08</v>
      </c>
      <c r="H34" s="33">
        <v>2.85</v>
      </c>
      <c r="I34" s="33">
        <v>8.7799999999999994</v>
      </c>
      <c r="J34" s="34">
        <v>5.82</v>
      </c>
      <c r="K34" s="22"/>
      <c r="L34" s="22"/>
      <c r="M34" s="22"/>
      <c r="N34" s="22"/>
      <c r="O34" s="22"/>
      <c r="P34" s="22"/>
    </row>
    <row r="35" spans="1:16" ht="39" customHeight="1">
      <c r="A35" s="22"/>
      <c r="B35" s="35"/>
      <c r="C35" s="1148" t="s">
        <v>530</v>
      </c>
      <c r="D35" s="1149"/>
      <c r="E35" s="1150"/>
      <c r="F35" s="36">
        <v>1.62</v>
      </c>
      <c r="G35" s="37">
        <v>2.46</v>
      </c>
      <c r="H35" s="37">
        <v>3.4</v>
      </c>
      <c r="I35" s="37">
        <v>2.87</v>
      </c>
      <c r="J35" s="38">
        <v>4.4000000000000004</v>
      </c>
      <c r="K35" s="22"/>
      <c r="L35" s="22"/>
      <c r="M35" s="22"/>
      <c r="N35" s="22"/>
      <c r="O35" s="22"/>
      <c r="P35" s="22"/>
    </row>
    <row r="36" spans="1:16" ht="39" customHeight="1">
      <c r="A36" s="22"/>
      <c r="B36" s="35"/>
      <c r="C36" s="1148" t="s">
        <v>531</v>
      </c>
      <c r="D36" s="1149"/>
      <c r="E36" s="1150"/>
      <c r="F36" s="36">
        <v>0.19</v>
      </c>
      <c r="G36" s="37">
        <v>7.0000000000000007E-2</v>
      </c>
      <c r="H36" s="37">
        <v>0.4</v>
      </c>
      <c r="I36" s="37">
        <v>0.91</v>
      </c>
      <c r="J36" s="38">
        <v>0.65</v>
      </c>
      <c r="K36" s="22"/>
      <c r="L36" s="22"/>
      <c r="M36" s="22"/>
      <c r="N36" s="22"/>
      <c r="O36" s="22"/>
      <c r="P36" s="22"/>
    </row>
    <row r="37" spans="1:16" ht="39" customHeight="1">
      <c r="A37" s="22"/>
      <c r="B37" s="35"/>
      <c r="C37" s="1148" t="s">
        <v>532</v>
      </c>
      <c r="D37" s="1149"/>
      <c r="E37" s="1150"/>
      <c r="F37" s="36">
        <v>0</v>
      </c>
      <c r="G37" s="37">
        <v>0.45</v>
      </c>
      <c r="H37" s="37">
        <v>0.03</v>
      </c>
      <c r="I37" s="37">
        <v>0.13</v>
      </c>
      <c r="J37" s="38">
        <v>0.21</v>
      </c>
      <c r="K37" s="22"/>
      <c r="L37" s="22"/>
      <c r="M37" s="22"/>
      <c r="N37" s="22"/>
      <c r="O37" s="22"/>
      <c r="P37" s="22"/>
    </row>
    <row r="38" spans="1:16" ht="39" customHeight="1">
      <c r="A38" s="22"/>
      <c r="B38" s="35"/>
      <c r="C38" s="1148" t="s">
        <v>533</v>
      </c>
      <c r="D38" s="1149"/>
      <c r="E38" s="1150"/>
      <c r="F38" s="36">
        <v>0.18</v>
      </c>
      <c r="G38" s="37">
        <v>0.41</v>
      </c>
      <c r="H38" s="37">
        <v>0</v>
      </c>
      <c r="I38" s="37">
        <v>0.11</v>
      </c>
      <c r="J38" s="38">
        <v>0</v>
      </c>
      <c r="K38" s="22"/>
      <c r="L38" s="22"/>
      <c r="M38" s="22"/>
      <c r="N38" s="22"/>
      <c r="O38" s="22"/>
      <c r="P38" s="22"/>
    </row>
    <row r="39" spans="1:16" ht="39" customHeight="1">
      <c r="A39" s="22"/>
      <c r="B39" s="35"/>
      <c r="C39" s="1148" t="s">
        <v>534</v>
      </c>
      <c r="D39" s="1149"/>
      <c r="E39" s="1150"/>
      <c r="F39" s="36">
        <v>0.01</v>
      </c>
      <c r="G39" s="37">
        <v>0.02</v>
      </c>
      <c r="H39" s="37">
        <v>0</v>
      </c>
      <c r="I39" s="37">
        <v>0</v>
      </c>
      <c r="J39" s="38">
        <v>0</v>
      </c>
      <c r="K39" s="22"/>
      <c r="L39" s="22"/>
      <c r="M39" s="22"/>
      <c r="N39" s="22"/>
      <c r="O39" s="22"/>
      <c r="P39" s="22"/>
    </row>
    <row r="40" spans="1:16" ht="39" customHeight="1">
      <c r="A40" s="22"/>
      <c r="B40" s="35"/>
      <c r="C40" s="1148" t="s">
        <v>535</v>
      </c>
      <c r="D40" s="1149"/>
      <c r="E40" s="1150"/>
      <c r="F40" s="36">
        <v>0</v>
      </c>
      <c r="G40" s="37">
        <v>0</v>
      </c>
      <c r="H40" s="37">
        <v>0</v>
      </c>
      <c r="I40" s="37">
        <v>0</v>
      </c>
      <c r="J40" s="38">
        <v>0</v>
      </c>
      <c r="K40" s="22"/>
      <c r="L40" s="22"/>
      <c r="M40" s="22"/>
      <c r="N40" s="22"/>
      <c r="O40" s="22"/>
      <c r="P40" s="22"/>
    </row>
    <row r="41" spans="1:16" ht="39" customHeight="1">
      <c r="A41" s="22"/>
      <c r="B41" s="35"/>
      <c r="C41" s="1148" t="s">
        <v>536</v>
      </c>
      <c r="D41" s="1149"/>
      <c r="E41" s="1150"/>
      <c r="F41" s="36">
        <v>0</v>
      </c>
      <c r="G41" s="37">
        <v>0</v>
      </c>
      <c r="H41" s="37">
        <v>0</v>
      </c>
      <c r="I41" s="37">
        <v>0</v>
      </c>
      <c r="J41" s="38">
        <v>0</v>
      </c>
      <c r="K41" s="22"/>
      <c r="L41" s="22"/>
      <c r="M41" s="22"/>
      <c r="N41" s="22"/>
      <c r="O41" s="22"/>
      <c r="P41" s="22"/>
    </row>
    <row r="42" spans="1:16" ht="39" customHeight="1">
      <c r="A42" s="22"/>
      <c r="B42" s="39"/>
      <c r="C42" s="1148" t="s">
        <v>537</v>
      </c>
      <c r="D42" s="1149"/>
      <c r="E42" s="1150"/>
      <c r="F42" s="36" t="s">
        <v>482</v>
      </c>
      <c r="G42" s="37" t="s">
        <v>482</v>
      </c>
      <c r="H42" s="37" t="s">
        <v>482</v>
      </c>
      <c r="I42" s="37" t="s">
        <v>482</v>
      </c>
      <c r="J42" s="38" t="s">
        <v>482</v>
      </c>
      <c r="K42" s="22"/>
      <c r="L42" s="22"/>
      <c r="M42" s="22"/>
      <c r="N42" s="22"/>
      <c r="O42" s="22"/>
      <c r="P42" s="22"/>
    </row>
    <row r="43" spans="1:16" ht="39" customHeight="1" thickBot="1">
      <c r="A43" s="22"/>
      <c r="B43" s="40"/>
      <c r="C43" s="1151" t="s">
        <v>538</v>
      </c>
      <c r="D43" s="1152"/>
      <c r="E43" s="1153"/>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4" t="s">
        <v>11</v>
      </c>
      <c r="C45" s="1165"/>
      <c r="D45" s="58"/>
      <c r="E45" s="1170" t="s">
        <v>12</v>
      </c>
      <c r="F45" s="1170"/>
      <c r="G45" s="1170"/>
      <c r="H45" s="1170"/>
      <c r="I45" s="1170"/>
      <c r="J45" s="1171"/>
      <c r="K45" s="59">
        <v>622</v>
      </c>
      <c r="L45" s="60">
        <v>637</v>
      </c>
      <c r="M45" s="60">
        <v>629</v>
      </c>
      <c r="N45" s="60">
        <v>612</v>
      </c>
      <c r="O45" s="61">
        <v>659</v>
      </c>
      <c r="P45" s="48"/>
      <c r="Q45" s="48"/>
      <c r="R45" s="48"/>
      <c r="S45" s="48"/>
      <c r="T45" s="48"/>
      <c r="U45" s="48"/>
    </row>
    <row r="46" spans="1:21" ht="30.75" customHeight="1">
      <c r="A46" s="48"/>
      <c r="B46" s="1166"/>
      <c r="C46" s="1167"/>
      <c r="D46" s="62"/>
      <c r="E46" s="1158" t="s">
        <v>13</v>
      </c>
      <c r="F46" s="1158"/>
      <c r="G46" s="1158"/>
      <c r="H46" s="1158"/>
      <c r="I46" s="1158"/>
      <c r="J46" s="1159"/>
      <c r="K46" s="63" t="s">
        <v>482</v>
      </c>
      <c r="L46" s="64" t="s">
        <v>482</v>
      </c>
      <c r="M46" s="64" t="s">
        <v>482</v>
      </c>
      <c r="N46" s="64" t="s">
        <v>482</v>
      </c>
      <c r="O46" s="65" t="s">
        <v>482</v>
      </c>
      <c r="P46" s="48"/>
      <c r="Q46" s="48"/>
      <c r="R46" s="48"/>
      <c r="S46" s="48"/>
      <c r="T46" s="48"/>
      <c r="U46" s="48"/>
    </row>
    <row r="47" spans="1:21" ht="30.75" customHeight="1">
      <c r="A47" s="48"/>
      <c r="B47" s="1166"/>
      <c r="C47" s="1167"/>
      <c r="D47" s="62"/>
      <c r="E47" s="1158" t="s">
        <v>14</v>
      </c>
      <c r="F47" s="1158"/>
      <c r="G47" s="1158"/>
      <c r="H47" s="1158"/>
      <c r="I47" s="1158"/>
      <c r="J47" s="1159"/>
      <c r="K47" s="63" t="s">
        <v>482</v>
      </c>
      <c r="L47" s="64" t="s">
        <v>482</v>
      </c>
      <c r="M47" s="64" t="s">
        <v>482</v>
      </c>
      <c r="N47" s="64" t="s">
        <v>482</v>
      </c>
      <c r="O47" s="65" t="s">
        <v>482</v>
      </c>
      <c r="P47" s="48"/>
      <c r="Q47" s="48"/>
      <c r="R47" s="48"/>
      <c r="S47" s="48"/>
      <c r="T47" s="48"/>
      <c r="U47" s="48"/>
    </row>
    <row r="48" spans="1:21" ht="30.75" customHeight="1">
      <c r="A48" s="48"/>
      <c r="B48" s="1166"/>
      <c r="C48" s="1167"/>
      <c r="D48" s="62"/>
      <c r="E48" s="1158" t="s">
        <v>15</v>
      </c>
      <c r="F48" s="1158"/>
      <c r="G48" s="1158"/>
      <c r="H48" s="1158"/>
      <c r="I48" s="1158"/>
      <c r="J48" s="1159"/>
      <c r="K48" s="63">
        <v>237</v>
      </c>
      <c r="L48" s="64">
        <v>229</v>
      </c>
      <c r="M48" s="64">
        <v>215</v>
      </c>
      <c r="N48" s="64">
        <v>195</v>
      </c>
      <c r="O48" s="65">
        <v>182</v>
      </c>
      <c r="P48" s="48"/>
      <c r="Q48" s="48"/>
      <c r="R48" s="48"/>
      <c r="S48" s="48"/>
      <c r="T48" s="48"/>
      <c r="U48" s="48"/>
    </row>
    <row r="49" spans="1:21" ht="30.75" customHeight="1">
      <c r="A49" s="48"/>
      <c r="B49" s="1166"/>
      <c r="C49" s="1167"/>
      <c r="D49" s="62"/>
      <c r="E49" s="1158" t="s">
        <v>16</v>
      </c>
      <c r="F49" s="1158"/>
      <c r="G49" s="1158"/>
      <c r="H49" s="1158"/>
      <c r="I49" s="1158"/>
      <c r="J49" s="1159"/>
      <c r="K49" s="63">
        <v>85</v>
      </c>
      <c r="L49" s="64">
        <v>86</v>
      </c>
      <c r="M49" s="64">
        <v>87</v>
      </c>
      <c r="N49" s="64">
        <v>103</v>
      </c>
      <c r="O49" s="65">
        <v>104</v>
      </c>
      <c r="P49" s="48"/>
      <c r="Q49" s="48"/>
      <c r="R49" s="48"/>
      <c r="S49" s="48"/>
      <c r="T49" s="48"/>
      <c r="U49" s="48"/>
    </row>
    <row r="50" spans="1:21" ht="30.75" customHeight="1">
      <c r="A50" s="48"/>
      <c r="B50" s="1166"/>
      <c r="C50" s="1167"/>
      <c r="D50" s="62"/>
      <c r="E50" s="1158" t="s">
        <v>17</v>
      </c>
      <c r="F50" s="1158"/>
      <c r="G50" s="1158"/>
      <c r="H50" s="1158"/>
      <c r="I50" s="1158"/>
      <c r="J50" s="1159"/>
      <c r="K50" s="63">
        <v>105</v>
      </c>
      <c r="L50" s="64">
        <v>87</v>
      </c>
      <c r="M50" s="64">
        <v>3</v>
      </c>
      <c r="N50" s="64">
        <v>3</v>
      </c>
      <c r="O50" s="65">
        <v>3</v>
      </c>
      <c r="P50" s="48"/>
      <c r="Q50" s="48"/>
      <c r="R50" s="48"/>
      <c r="S50" s="48"/>
      <c r="T50" s="48"/>
      <c r="U50" s="48"/>
    </row>
    <row r="51" spans="1:21" ht="30.75" customHeight="1">
      <c r="A51" s="48"/>
      <c r="B51" s="1168"/>
      <c r="C51" s="1169"/>
      <c r="D51" s="66"/>
      <c r="E51" s="1158" t="s">
        <v>18</v>
      </c>
      <c r="F51" s="1158"/>
      <c r="G51" s="1158"/>
      <c r="H51" s="1158"/>
      <c r="I51" s="1158"/>
      <c r="J51" s="1159"/>
      <c r="K51" s="63">
        <v>0</v>
      </c>
      <c r="L51" s="64">
        <v>0</v>
      </c>
      <c r="M51" s="64">
        <v>0</v>
      </c>
      <c r="N51" s="64">
        <v>0</v>
      </c>
      <c r="O51" s="65">
        <v>0</v>
      </c>
      <c r="P51" s="48"/>
      <c r="Q51" s="48"/>
      <c r="R51" s="48"/>
      <c r="S51" s="48"/>
      <c r="T51" s="48"/>
      <c r="U51" s="48"/>
    </row>
    <row r="52" spans="1:21" ht="30.75" customHeight="1">
      <c r="A52" s="48"/>
      <c r="B52" s="1156" t="s">
        <v>19</v>
      </c>
      <c r="C52" s="1157"/>
      <c r="D52" s="66"/>
      <c r="E52" s="1158" t="s">
        <v>20</v>
      </c>
      <c r="F52" s="1158"/>
      <c r="G52" s="1158"/>
      <c r="H52" s="1158"/>
      <c r="I52" s="1158"/>
      <c r="J52" s="1159"/>
      <c r="K52" s="63">
        <v>670</v>
      </c>
      <c r="L52" s="64">
        <v>689</v>
      </c>
      <c r="M52" s="64">
        <v>675</v>
      </c>
      <c r="N52" s="64">
        <v>676</v>
      </c>
      <c r="O52" s="65">
        <v>698</v>
      </c>
      <c r="P52" s="48"/>
      <c r="Q52" s="48"/>
      <c r="R52" s="48"/>
      <c r="S52" s="48"/>
      <c r="T52" s="48"/>
      <c r="U52" s="48"/>
    </row>
    <row r="53" spans="1:21" ht="30.75" customHeight="1" thickBot="1">
      <c r="A53" s="48"/>
      <c r="B53" s="1160" t="s">
        <v>21</v>
      </c>
      <c r="C53" s="1161"/>
      <c r="D53" s="67"/>
      <c r="E53" s="1162" t="s">
        <v>22</v>
      </c>
      <c r="F53" s="1162"/>
      <c r="G53" s="1162"/>
      <c r="H53" s="1162"/>
      <c r="I53" s="1162"/>
      <c r="J53" s="1163"/>
      <c r="K53" s="68">
        <v>379</v>
      </c>
      <c r="L53" s="69">
        <v>350</v>
      </c>
      <c r="M53" s="69">
        <v>259</v>
      </c>
      <c r="N53" s="69">
        <v>237</v>
      </c>
      <c r="O53" s="70">
        <v>250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72" t="s">
        <v>24</v>
      </c>
      <c r="C41" s="1173"/>
      <c r="D41" s="81"/>
      <c r="E41" s="1178" t="s">
        <v>25</v>
      </c>
      <c r="F41" s="1178"/>
      <c r="G41" s="1178"/>
      <c r="H41" s="1179"/>
      <c r="I41" s="82">
        <v>6147</v>
      </c>
      <c r="J41" s="83">
        <v>6366</v>
      </c>
      <c r="K41" s="83">
        <v>6471</v>
      </c>
      <c r="L41" s="83">
        <v>6565</v>
      </c>
      <c r="M41" s="84">
        <v>7318</v>
      </c>
    </row>
    <row r="42" spans="2:13" ht="27.75" customHeight="1">
      <c r="B42" s="1174"/>
      <c r="C42" s="1175"/>
      <c r="D42" s="85"/>
      <c r="E42" s="1180" t="s">
        <v>26</v>
      </c>
      <c r="F42" s="1180"/>
      <c r="G42" s="1180"/>
      <c r="H42" s="1181"/>
      <c r="I42" s="86">
        <v>97</v>
      </c>
      <c r="J42" s="87">
        <v>12</v>
      </c>
      <c r="K42" s="87">
        <v>10</v>
      </c>
      <c r="L42" s="87">
        <v>7</v>
      </c>
      <c r="M42" s="88">
        <v>4</v>
      </c>
    </row>
    <row r="43" spans="2:13" ht="27.75" customHeight="1">
      <c r="B43" s="1174"/>
      <c r="C43" s="1175"/>
      <c r="D43" s="85"/>
      <c r="E43" s="1180" t="s">
        <v>27</v>
      </c>
      <c r="F43" s="1180"/>
      <c r="G43" s="1180"/>
      <c r="H43" s="1181"/>
      <c r="I43" s="86">
        <v>1853</v>
      </c>
      <c r="J43" s="87">
        <v>1599</v>
      </c>
      <c r="K43" s="87">
        <v>1506</v>
      </c>
      <c r="L43" s="87">
        <v>1411</v>
      </c>
      <c r="M43" s="88">
        <v>1255</v>
      </c>
    </row>
    <row r="44" spans="2:13" ht="27.75" customHeight="1">
      <c r="B44" s="1174"/>
      <c r="C44" s="1175"/>
      <c r="D44" s="85"/>
      <c r="E44" s="1180" t="s">
        <v>28</v>
      </c>
      <c r="F44" s="1180"/>
      <c r="G44" s="1180"/>
      <c r="H44" s="1181"/>
      <c r="I44" s="86">
        <v>742</v>
      </c>
      <c r="J44" s="87">
        <v>695</v>
      </c>
      <c r="K44" s="87">
        <v>659</v>
      </c>
      <c r="L44" s="87">
        <v>572</v>
      </c>
      <c r="M44" s="88">
        <v>639</v>
      </c>
    </row>
    <row r="45" spans="2:13" ht="27.75" customHeight="1">
      <c r="B45" s="1174"/>
      <c r="C45" s="1175"/>
      <c r="D45" s="85"/>
      <c r="E45" s="1180" t="s">
        <v>29</v>
      </c>
      <c r="F45" s="1180"/>
      <c r="G45" s="1180"/>
      <c r="H45" s="1181"/>
      <c r="I45" s="86">
        <v>952</v>
      </c>
      <c r="J45" s="87">
        <v>993</v>
      </c>
      <c r="K45" s="87">
        <v>932</v>
      </c>
      <c r="L45" s="87">
        <v>760</v>
      </c>
      <c r="M45" s="88">
        <v>626</v>
      </c>
    </row>
    <row r="46" spans="2:13" ht="27.75" customHeight="1">
      <c r="B46" s="1174"/>
      <c r="C46" s="1175"/>
      <c r="D46" s="89"/>
      <c r="E46" s="1180" t="s">
        <v>30</v>
      </c>
      <c r="F46" s="1180"/>
      <c r="G46" s="1180"/>
      <c r="H46" s="1181"/>
      <c r="I46" s="86" t="s">
        <v>482</v>
      </c>
      <c r="J46" s="87" t="s">
        <v>482</v>
      </c>
      <c r="K46" s="87" t="s">
        <v>482</v>
      </c>
      <c r="L46" s="87" t="s">
        <v>482</v>
      </c>
      <c r="M46" s="88" t="s">
        <v>482</v>
      </c>
    </row>
    <row r="47" spans="2:13" ht="27.75" customHeight="1">
      <c r="B47" s="1174"/>
      <c r="C47" s="1175"/>
      <c r="D47" s="90"/>
      <c r="E47" s="1182" t="s">
        <v>31</v>
      </c>
      <c r="F47" s="1183"/>
      <c r="G47" s="1183"/>
      <c r="H47" s="1184"/>
      <c r="I47" s="86" t="s">
        <v>482</v>
      </c>
      <c r="J47" s="87" t="s">
        <v>482</v>
      </c>
      <c r="K47" s="87" t="s">
        <v>482</v>
      </c>
      <c r="L47" s="87" t="s">
        <v>482</v>
      </c>
      <c r="M47" s="88" t="s">
        <v>482</v>
      </c>
    </row>
    <row r="48" spans="2:13" ht="27.75" customHeight="1">
      <c r="B48" s="1174"/>
      <c r="C48" s="1175"/>
      <c r="D48" s="85"/>
      <c r="E48" s="1180" t="s">
        <v>32</v>
      </c>
      <c r="F48" s="1180"/>
      <c r="G48" s="1180"/>
      <c r="H48" s="1181"/>
      <c r="I48" s="86" t="s">
        <v>482</v>
      </c>
      <c r="J48" s="87" t="s">
        <v>482</v>
      </c>
      <c r="K48" s="87" t="s">
        <v>482</v>
      </c>
      <c r="L48" s="87" t="s">
        <v>482</v>
      </c>
      <c r="M48" s="88" t="s">
        <v>482</v>
      </c>
    </row>
    <row r="49" spans="2:13" ht="27.75" customHeight="1">
      <c r="B49" s="1176"/>
      <c r="C49" s="1177"/>
      <c r="D49" s="85"/>
      <c r="E49" s="1180" t="s">
        <v>33</v>
      </c>
      <c r="F49" s="1180"/>
      <c r="G49" s="1180"/>
      <c r="H49" s="1181"/>
      <c r="I49" s="86" t="s">
        <v>482</v>
      </c>
      <c r="J49" s="87" t="s">
        <v>482</v>
      </c>
      <c r="K49" s="87" t="s">
        <v>482</v>
      </c>
      <c r="L49" s="87" t="s">
        <v>482</v>
      </c>
      <c r="M49" s="88" t="s">
        <v>482</v>
      </c>
    </row>
    <row r="50" spans="2:13" ht="27.75" customHeight="1">
      <c r="B50" s="1185" t="s">
        <v>34</v>
      </c>
      <c r="C50" s="1186"/>
      <c r="D50" s="91"/>
      <c r="E50" s="1180" t="s">
        <v>35</v>
      </c>
      <c r="F50" s="1180"/>
      <c r="G50" s="1180"/>
      <c r="H50" s="1181"/>
      <c r="I50" s="86">
        <v>4668</v>
      </c>
      <c r="J50" s="87">
        <v>5042</v>
      </c>
      <c r="K50" s="87">
        <v>5193</v>
      </c>
      <c r="L50" s="87">
        <v>5268</v>
      </c>
      <c r="M50" s="88">
        <v>5256</v>
      </c>
    </row>
    <row r="51" spans="2:13" ht="27.75" customHeight="1">
      <c r="B51" s="1174"/>
      <c r="C51" s="1175"/>
      <c r="D51" s="85"/>
      <c r="E51" s="1180" t="s">
        <v>36</v>
      </c>
      <c r="F51" s="1180"/>
      <c r="G51" s="1180"/>
      <c r="H51" s="1181"/>
      <c r="I51" s="86">
        <v>204</v>
      </c>
      <c r="J51" s="87">
        <v>253</v>
      </c>
      <c r="K51" s="87">
        <v>229</v>
      </c>
      <c r="L51" s="87">
        <v>226</v>
      </c>
      <c r="M51" s="88">
        <v>242</v>
      </c>
    </row>
    <row r="52" spans="2:13" ht="27.75" customHeight="1">
      <c r="B52" s="1176"/>
      <c r="C52" s="1177"/>
      <c r="D52" s="85"/>
      <c r="E52" s="1180" t="s">
        <v>37</v>
      </c>
      <c r="F52" s="1180"/>
      <c r="G52" s="1180"/>
      <c r="H52" s="1181"/>
      <c r="I52" s="86">
        <v>5913</v>
      </c>
      <c r="J52" s="87">
        <v>5746</v>
      </c>
      <c r="K52" s="87">
        <v>5643</v>
      </c>
      <c r="L52" s="87">
        <v>5698</v>
      </c>
      <c r="M52" s="88">
        <v>6027</v>
      </c>
    </row>
    <row r="53" spans="2:13" ht="27.75" customHeight="1" thickBot="1">
      <c r="B53" s="1187" t="s">
        <v>21</v>
      </c>
      <c r="C53" s="1188"/>
      <c r="D53" s="92"/>
      <c r="E53" s="1189" t="s">
        <v>38</v>
      </c>
      <c r="F53" s="1189"/>
      <c r="G53" s="1189"/>
      <c r="H53" s="1190"/>
      <c r="I53" s="93">
        <v>-996</v>
      </c>
      <c r="J53" s="94">
        <v>-1376</v>
      </c>
      <c r="K53" s="94">
        <v>-1489</v>
      </c>
      <c r="L53" s="94">
        <v>-1877</v>
      </c>
      <c r="M53" s="95">
        <v>-1681</v>
      </c>
    </row>
    <row r="54" spans="2:13" ht="27.75" customHeight="1">
      <c r="B54" s="96" t="s">
        <v>39</v>
      </c>
      <c r="C54" s="97"/>
      <c r="D54" s="97"/>
      <c r="E54" s="98"/>
      <c r="F54" s="98"/>
      <c r="G54" s="98"/>
      <c r="H54" s="98"/>
      <c r="I54" s="99"/>
      <c r="J54" s="99"/>
      <c r="K54" s="99"/>
      <c r="L54" s="99"/>
      <c r="M54" s="9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6" customWidth="1"/>
    <col min="2" max="8" width="13.375" style="106" customWidth="1"/>
    <col min="9" max="16384" width="11.125" style="106"/>
  </cols>
  <sheetData>
    <row r="1" spans="1:8">
      <c r="A1" s="100"/>
      <c r="B1" s="101"/>
      <c r="C1" s="102"/>
      <c r="D1" s="103"/>
      <c r="E1" s="104"/>
      <c r="F1" s="104"/>
      <c r="G1" s="104"/>
      <c r="H1" s="105"/>
    </row>
    <row r="2" spans="1:8">
      <c r="A2" s="107"/>
      <c r="B2" s="108"/>
      <c r="C2" s="109"/>
      <c r="D2" s="110" t="s">
        <v>40</v>
      </c>
      <c r="E2" s="111"/>
      <c r="F2" s="112" t="s">
        <v>520</v>
      </c>
      <c r="G2" s="113"/>
      <c r="H2" s="114"/>
    </row>
    <row r="3" spans="1:8">
      <c r="A3" s="110" t="s">
        <v>513</v>
      </c>
      <c r="B3" s="115"/>
      <c r="C3" s="116"/>
      <c r="D3" s="117">
        <v>237199</v>
      </c>
      <c r="E3" s="118"/>
      <c r="F3" s="119">
        <v>146641</v>
      </c>
      <c r="G3" s="120"/>
      <c r="H3" s="121"/>
    </row>
    <row r="4" spans="1:8">
      <c r="A4" s="122"/>
      <c r="B4" s="123"/>
      <c r="C4" s="124"/>
      <c r="D4" s="125">
        <v>97574</v>
      </c>
      <c r="E4" s="126"/>
      <c r="F4" s="127">
        <v>68142</v>
      </c>
      <c r="G4" s="128"/>
      <c r="H4" s="129"/>
    </row>
    <row r="5" spans="1:8">
      <c r="A5" s="110" t="s">
        <v>515</v>
      </c>
      <c r="B5" s="115"/>
      <c r="C5" s="116"/>
      <c r="D5" s="117">
        <v>256624</v>
      </c>
      <c r="E5" s="118"/>
      <c r="F5" s="119">
        <v>174587</v>
      </c>
      <c r="G5" s="120"/>
      <c r="H5" s="121"/>
    </row>
    <row r="6" spans="1:8">
      <c r="A6" s="122"/>
      <c r="B6" s="123"/>
      <c r="C6" s="124"/>
      <c r="D6" s="125">
        <v>95429</v>
      </c>
      <c r="E6" s="126"/>
      <c r="F6" s="127">
        <v>79695</v>
      </c>
      <c r="G6" s="128"/>
      <c r="H6" s="129"/>
    </row>
    <row r="7" spans="1:8">
      <c r="A7" s="110" t="s">
        <v>516</v>
      </c>
      <c r="B7" s="115"/>
      <c r="C7" s="116"/>
      <c r="D7" s="117">
        <v>196885</v>
      </c>
      <c r="E7" s="118"/>
      <c r="F7" s="119">
        <v>175675</v>
      </c>
      <c r="G7" s="120"/>
      <c r="H7" s="121"/>
    </row>
    <row r="8" spans="1:8">
      <c r="A8" s="122"/>
      <c r="B8" s="123"/>
      <c r="C8" s="124"/>
      <c r="D8" s="125">
        <v>87113</v>
      </c>
      <c r="E8" s="126"/>
      <c r="F8" s="127">
        <v>87698</v>
      </c>
      <c r="G8" s="128"/>
      <c r="H8" s="129"/>
    </row>
    <row r="9" spans="1:8">
      <c r="A9" s="110" t="s">
        <v>517</v>
      </c>
      <c r="B9" s="115"/>
      <c r="C9" s="116"/>
      <c r="D9" s="117">
        <v>234435</v>
      </c>
      <c r="E9" s="118"/>
      <c r="F9" s="119">
        <v>162193</v>
      </c>
      <c r="G9" s="120"/>
      <c r="H9" s="121"/>
    </row>
    <row r="10" spans="1:8">
      <c r="A10" s="122"/>
      <c r="B10" s="123"/>
      <c r="C10" s="124"/>
      <c r="D10" s="125">
        <v>137776</v>
      </c>
      <c r="E10" s="126"/>
      <c r="F10" s="127">
        <v>79985</v>
      </c>
      <c r="G10" s="128"/>
      <c r="H10" s="129"/>
    </row>
    <row r="11" spans="1:8">
      <c r="A11" s="110" t="s">
        <v>518</v>
      </c>
      <c r="B11" s="115"/>
      <c r="C11" s="116"/>
      <c r="D11" s="117">
        <v>387764</v>
      </c>
      <c r="E11" s="118"/>
      <c r="F11" s="119">
        <v>168868</v>
      </c>
      <c r="G11" s="120"/>
      <c r="H11" s="121"/>
    </row>
    <row r="12" spans="1:8">
      <c r="A12" s="122"/>
      <c r="B12" s="123"/>
      <c r="C12" s="130"/>
      <c r="D12" s="125">
        <v>283765</v>
      </c>
      <c r="E12" s="126"/>
      <c r="F12" s="127">
        <v>79360</v>
      </c>
      <c r="G12" s="128"/>
      <c r="H12" s="129"/>
    </row>
    <row r="13" spans="1:8">
      <c r="A13" s="110"/>
      <c r="B13" s="115"/>
      <c r="C13" s="131"/>
      <c r="D13" s="132">
        <v>262581</v>
      </c>
      <c r="E13" s="133"/>
      <c r="F13" s="134">
        <v>165593</v>
      </c>
      <c r="G13" s="135"/>
      <c r="H13" s="121"/>
    </row>
    <row r="14" spans="1:8">
      <c r="A14" s="122"/>
      <c r="B14" s="123"/>
      <c r="C14" s="124"/>
      <c r="D14" s="125">
        <v>140331</v>
      </c>
      <c r="E14" s="126"/>
      <c r="F14" s="127">
        <v>78976</v>
      </c>
      <c r="G14" s="128"/>
      <c r="H14" s="129"/>
    </row>
    <row r="17" spans="1:11">
      <c r="A17" s="106" t="s">
        <v>41</v>
      </c>
    </row>
    <row r="18" spans="1:11">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c r="A19" s="136" t="s">
        <v>42</v>
      </c>
      <c r="B19" s="136">
        <f>ROUND(VALUE(SUBSTITUTE(実質収支比率等に係る経年分析!F$48,"▲","-")),2)</f>
        <v>1.99</v>
      </c>
      <c r="C19" s="136">
        <f>ROUND(VALUE(SUBSTITUTE(実質収支比率等に係る経年分析!G$48,"▲","-")),2)</f>
        <v>5.09</v>
      </c>
      <c r="D19" s="136">
        <f>ROUND(VALUE(SUBSTITUTE(実質収支比率等に係る経年分析!H$48,"▲","-")),2)</f>
        <v>2.86</v>
      </c>
      <c r="E19" s="136">
        <f>ROUND(VALUE(SUBSTITUTE(実質収支比率等に係る経年分析!I$48,"▲","-")),2)</f>
        <v>8.7799999999999994</v>
      </c>
      <c r="F19" s="136">
        <f>ROUND(VALUE(SUBSTITUTE(実質収支比率等に係る経年分析!J$48,"▲","-")),2)</f>
        <v>5.83</v>
      </c>
    </row>
    <row r="20" spans="1:11">
      <c r="A20" s="136" t="s">
        <v>43</v>
      </c>
      <c r="B20" s="136">
        <f>ROUND(VALUE(SUBSTITUTE(実質収支比率等に係る経年分析!F$47,"▲","-")),2)</f>
        <v>19.559999999999999</v>
      </c>
      <c r="C20" s="136">
        <f>ROUND(VALUE(SUBSTITUTE(実質収支比率等に係る経年分析!G$47,"▲","-")),2)</f>
        <v>19.510000000000002</v>
      </c>
      <c r="D20" s="136">
        <f>ROUND(VALUE(SUBSTITUTE(実質収支比率等に係る経年分析!H$47,"▲","-")),2)</f>
        <v>20.8</v>
      </c>
      <c r="E20" s="136">
        <f>ROUND(VALUE(SUBSTITUTE(実質収支比率等に係る経年分析!I$47,"▲","-")),2)</f>
        <v>22.94</v>
      </c>
      <c r="F20" s="136">
        <f>ROUND(VALUE(SUBSTITUTE(実質収支比率等に係る経年分析!J$47,"▲","-")),2)</f>
        <v>23.53</v>
      </c>
    </row>
    <row r="21" spans="1:11">
      <c r="A21" s="136" t="s">
        <v>44</v>
      </c>
      <c r="B21" s="136">
        <f>IF(ISNUMBER(VALUE(SUBSTITUTE(実質収支比率等に係る経年分析!F$49,"▲","-"))),ROUND(VALUE(SUBSTITUTE(実質収支比率等に係る経年分析!F$49,"▲","-")),2),NA())</f>
        <v>-1.45</v>
      </c>
      <c r="C21" s="136">
        <f>IF(ISNUMBER(VALUE(SUBSTITUTE(実質収支比率等に係る経年分析!G$49,"▲","-"))),ROUND(VALUE(SUBSTITUTE(実質収支比率等に係る経年分析!G$49,"▲","-")),2),NA())</f>
        <v>3.11</v>
      </c>
      <c r="D21" s="136">
        <f>IF(ISNUMBER(VALUE(SUBSTITUTE(実質収支比率等に係る経年分析!H$49,"▲","-"))),ROUND(VALUE(SUBSTITUTE(実質収支比率等に係る経年分析!H$49,"▲","-")),2),NA())</f>
        <v>-2.5499999999999998</v>
      </c>
      <c r="E21" s="136">
        <f>IF(ISNUMBER(VALUE(SUBSTITUTE(実質収支比率等に係る経年分析!I$49,"▲","-"))),ROUND(VALUE(SUBSTITUTE(実質収支比率等に係る経年分析!I$49,"▲","-")),2),NA())</f>
        <v>8.5</v>
      </c>
      <c r="F21" s="136">
        <f>IF(ISNUMBER(VALUE(SUBSTITUTE(実質収支比率等に係る経年分析!J$49,"▲","-"))),ROUND(VALUE(SUBSTITUTE(実質収支比率等に係る経年分析!J$49,"▲","-")),2),NA())</f>
        <v>-3.17</v>
      </c>
    </row>
    <row r="24" spans="1:11">
      <c r="A24" s="106" t="s">
        <v>45</v>
      </c>
    </row>
    <row r="25" spans="1:11">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c r="A26" s="137"/>
      <c r="B26" s="137" t="s">
        <v>46</v>
      </c>
      <c r="C26" s="137" t="s">
        <v>47</v>
      </c>
      <c r="D26" s="137" t="s">
        <v>46</v>
      </c>
      <c r="E26" s="137" t="s">
        <v>47</v>
      </c>
      <c r="F26" s="137" t="s">
        <v>46</v>
      </c>
      <c r="G26" s="137" t="s">
        <v>47</v>
      </c>
      <c r="H26" s="137" t="s">
        <v>46</v>
      </c>
      <c r="I26" s="137" t="s">
        <v>47</v>
      </c>
      <c r="J26" s="137" t="s">
        <v>46</v>
      </c>
      <c r="K26" s="137" t="s">
        <v>47</v>
      </c>
    </row>
    <row r="27" spans="1:11">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v>
      </c>
    </row>
    <row r="28" spans="1:11">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c r="A29" s="137" t="str">
        <f>IF(連結実質赤字比率に係る赤字・黒字の構成分析!C$41="",NA(),連結実質赤字比率に係る赤字・黒字の構成分析!C$41)</f>
        <v>下水道特別会計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v>
      </c>
    </row>
    <row r="30" spans="1:11">
      <c r="A30" s="137" t="str">
        <f>IF(連結実質赤字比率に係る赤字・黒字の構成分析!C$40="",NA(),連結実質赤字比率に係る赤字・黒字の構成分析!C$40)</f>
        <v>介護保険特別会計（サービス事業勘定）</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v>
      </c>
    </row>
    <row r="31" spans="1:11">
      <c r="A31" s="137" t="str">
        <f>IF(連結実質赤字比率に係る赤字・黒字の構成分析!C$39="",NA(),連結実質赤字比率に係る赤字・黒字の構成分析!C$39)</f>
        <v>後期高齢者医療特別会計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0.01</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0.02</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v>
      </c>
    </row>
    <row r="32" spans="1:11">
      <c r="A32" s="137" t="str">
        <f>IF(連結実質赤字比率に係る赤字・黒字の構成分析!C$38="",NA(),連結実質赤字比率に係る赤字・黒字の構成分析!C$38)</f>
        <v>国民健康保険特別会計（事業勘定）</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0.18</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0.41</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0.11</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v>
      </c>
    </row>
    <row r="33" spans="1:16">
      <c r="A33" s="137" t="str">
        <f>IF(連結実質赤字比率に係る赤字・黒字の構成分析!C$37="",NA(),連結実質赤字比率に係る赤字・黒字の構成分析!C$37)</f>
        <v>簡易水道特別会計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0.45</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0.03</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0.13</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0.21</v>
      </c>
    </row>
    <row r="34" spans="1:16">
      <c r="A34" s="137" t="str">
        <f>IF(連結実質赤字比率に係る赤字・黒字の構成分析!C$36="",NA(),連結実質赤字比率に係る赤字・黒字の構成分析!C$36)</f>
        <v>介護保険特別会計（事業勘定）</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0.19</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7.0000000000000007E-2</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0.4</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0.91</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0.65</v>
      </c>
    </row>
    <row r="35" spans="1:16">
      <c r="A35" s="137" t="str">
        <f>IF(連結実質赤字比率に係る赤字・黒字の構成分析!C$35="",NA(),連結実質赤字比率に係る赤字・黒字の構成分析!C$35)</f>
        <v>国民健康保険特別会計（病院事業）</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1.62</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2.46</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3.4</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2.87</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4.4000000000000004</v>
      </c>
    </row>
    <row r="36" spans="1:16">
      <c r="A36" s="137" t="str">
        <f>IF(連結実質赤字比率に係る赤字・黒字の構成分析!C$34="",NA(),連結実質赤字比率に係る赤字・黒字の構成分析!C$34)</f>
        <v>一般会計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1.99</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5.08</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2.85</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8.7799999999999994</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5.82</v>
      </c>
    </row>
    <row r="39" spans="1:16">
      <c r="A39" s="106" t="s">
        <v>48</v>
      </c>
    </row>
    <row r="40" spans="1:16">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c r="A42" s="138" t="s">
        <v>51</v>
      </c>
      <c r="B42" s="138"/>
      <c r="C42" s="138"/>
      <c r="D42" s="138">
        <f>'実質公債費比率（分子）の構造'!K$52</f>
        <v>670</v>
      </c>
      <c r="E42" s="138"/>
      <c r="F42" s="138"/>
      <c r="G42" s="138">
        <f>'実質公債費比率（分子）の構造'!L$52</f>
        <v>689</v>
      </c>
      <c r="H42" s="138"/>
      <c r="I42" s="138"/>
      <c r="J42" s="138">
        <f>'実質公債費比率（分子）の構造'!M$52</f>
        <v>675</v>
      </c>
      <c r="K42" s="138"/>
      <c r="L42" s="138"/>
      <c r="M42" s="138">
        <f>'実質公債費比率（分子）の構造'!N$52</f>
        <v>676</v>
      </c>
      <c r="N42" s="138"/>
      <c r="O42" s="138"/>
      <c r="P42" s="138">
        <f>'実質公債費比率（分子）の構造'!O$52</f>
        <v>698</v>
      </c>
    </row>
    <row r="43" spans="1:16">
      <c r="A43" s="138" t="s">
        <v>52</v>
      </c>
      <c r="B43" s="138">
        <f>'実質公債費比率（分子）の構造'!K$51</f>
        <v>0</v>
      </c>
      <c r="C43" s="138"/>
      <c r="D43" s="138"/>
      <c r="E43" s="138">
        <f>'実質公債費比率（分子）の構造'!L$51</f>
        <v>0</v>
      </c>
      <c r="F43" s="138"/>
      <c r="G43" s="138"/>
      <c r="H43" s="138">
        <f>'実質公債費比率（分子）の構造'!M$51</f>
        <v>0</v>
      </c>
      <c r="I43" s="138"/>
      <c r="J43" s="138"/>
      <c r="K43" s="138">
        <f>'実質公債費比率（分子）の構造'!N$51</f>
        <v>0</v>
      </c>
      <c r="L43" s="138"/>
      <c r="M43" s="138"/>
      <c r="N43" s="138">
        <f>'実質公債費比率（分子）の構造'!O$51</f>
        <v>0</v>
      </c>
      <c r="O43" s="138"/>
      <c r="P43" s="138"/>
    </row>
    <row r="44" spans="1:16">
      <c r="A44" s="138" t="s">
        <v>53</v>
      </c>
      <c r="B44" s="138">
        <f>'実質公債費比率（分子）の構造'!K$50</f>
        <v>105</v>
      </c>
      <c r="C44" s="138"/>
      <c r="D44" s="138"/>
      <c r="E44" s="138">
        <f>'実質公債費比率（分子）の構造'!L$50</f>
        <v>87</v>
      </c>
      <c r="F44" s="138"/>
      <c r="G44" s="138"/>
      <c r="H44" s="138">
        <f>'実質公債費比率（分子）の構造'!M$50</f>
        <v>3</v>
      </c>
      <c r="I44" s="138"/>
      <c r="J44" s="138"/>
      <c r="K44" s="138">
        <f>'実質公債費比率（分子）の構造'!N$50</f>
        <v>3</v>
      </c>
      <c r="L44" s="138"/>
      <c r="M44" s="138"/>
      <c r="N44" s="138">
        <f>'実質公債費比率（分子）の構造'!O$50</f>
        <v>3</v>
      </c>
      <c r="O44" s="138"/>
      <c r="P44" s="138"/>
    </row>
    <row r="45" spans="1:16">
      <c r="A45" s="138" t="s">
        <v>54</v>
      </c>
      <c r="B45" s="138">
        <f>'実質公債費比率（分子）の構造'!K$49</f>
        <v>85</v>
      </c>
      <c r="C45" s="138"/>
      <c r="D45" s="138"/>
      <c r="E45" s="138">
        <f>'実質公債費比率（分子）の構造'!L$49</f>
        <v>86</v>
      </c>
      <c r="F45" s="138"/>
      <c r="G45" s="138"/>
      <c r="H45" s="138">
        <f>'実質公債費比率（分子）の構造'!M$49</f>
        <v>87</v>
      </c>
      <c r="I45" s="138"/>
      <c r="J45" s="138"/>
      <c r="K45" s="138">
        <f>'実質公債費比率（分子）の構造'!N$49</f>
        <v>103</v>
      </c>
      <c r="L45" s="138"/>
      <c r="M45" s="138"/>
      <c r="N45" s="138">
        <f>'実質公債費比率（分子）の構造'!O$49</f>
        <v>104</v>
      </c>
      <c r="O45" s="138"/>
      <c r="P45" s="138"/>
    </row>
    <row r="46" spans="1:16">
      <c r="A46" s="138" t="s">
        <v>55</v>
      </c>
      <c r="B46" s="138">
        <f>'実質公債費比率（分子）の構造'!K$48</f>
        <v>237</v>
      </c>
      <c r="C46" s="138"/>
      <c r="D46" s="138"/>
      <c r="E46" s="138">
        <f>'実質公債費比率（分子）の構造'!L$48</f>
        <v>229</v>
      </c>
      <c r="F46" s="138"/>
      <c r="G46" s="138"/>
      <c r="H46" s="138">
        <f>'実質公債費比率（分子）の構造'!M$48</f>
        <v>215</v>
      </c>
      <c r="I46" s="138"/>
      <c r="J46" s="138"/>
      <c r="K46" s="138">
        <f>'実質公債費比率（分子）の構造'!N$48</f>
        <v>195</v>
      </c>
      <c r="L46" s="138"/>
      <c r="M46" s="138"/>
      <c r="N46" s="138">
        <f>'実質公債費比率（分子）の構造'!O$48</f>
        <v>182</v>
      </c>
      <c r="O46" s="138"/>
      <c r="P46" s="138"/>
    </row>
    <row r="47" spans="1:16">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c r="A49" s="138" t="s">
        <v>58</v>
      </c>
      <c r="B49" s="138">
        <f>'実質公債費比率（分子）の構造'!K$45</f>
        <v>622</v>
      </c>
      <c r="C49" s="138"/>
      <c r="D49" s="138"/>
      <c r="E49" s="138">
        <f>'実質公債費比率（分子）の構造'!L$45</f>
        <v>637</v>
      </c>
      <c r="F49" s="138"/>
      <c r="G49" s="138"/>
      <c r="H49" s="138">
        <f>'実質公債費比率（分子）の構造'!M$45</f>
        <v>629</v>
      </c>
      <c r="I49" s="138"/>
      <c r="J49" s="138"/>
      <c r="K49" s="138">
        <f>'実質公債費比率（分子）の構造'!N$45</f>
        <v>612</v>
      </c>
      <c r="L49" s="138"/>
      <c r="M49" s="138"/>
      <c r="N49" s="138">
        <f>'実質公債費比率（分子）の構造'!O$45</f>
        <v>659</v>
      </c>
      <c r="O49" s="138"/>
      <c r="P49" s="138"/>
    </row>
    <row r="50" spans="1:16">
      <c r="A50" s="138" t="s">
        <v>59</v>
      </c>
      <c r="B50" s="138" t="e">
        <f>NA()</f>
        <v>#N/A</v>
      </c>
      <c r="C50" s="138">
        <f>IF(ISNUMBER('実質公債費比率（分子）の構造'!K$53),'実質公債費比率（分子）の構造'!K$53,NA())</f>
        <v>379</v>
      </c>
      <c r="D50" s="138" t="e">
        <f>NA()</f>
        <v>#N/A</v>
      </c>
      <c r="E50" s="138" t="e">
        <f>NA()</f>
        <v>#N/A</v>
      </c>
      <c r="F50" s="138">
        <f>IF(ISNUMBER('実質公債費比率（分子）の構造'!L$53),'実質公債費比率（分子）の構造'!L$53,NA())</f>
        <v>350</v>
      </c>
      <c r="G50" s="138" t="e">
        <f>NA()</f>
        <v>#N/A</v>
      </c>
      <c r="H50" s="138" t="e">
        <f>NA()</f>
        <v>#N/A</v>
      </c>
      <c r="I50" s="138">
        <f>IF(ISNUMBER('実質公債費比率（分子）の構造'!M$53),'実質公債費比率（分子）の構造'!M$53,NA())</f>
        <v>259</v>
      </c>
      <c r="J50" s="138" t="e">
        <f>NA()</f>
        <v>#N/A</v>
      </c>
      <c r="K50" s="138" t="e">
        <f>NA()</f>
        <v>#N/A</v>
      </c>
      <c r="L50" s="138">
        <f>IF(ISNUMBER('実質公債費比率（分子）の構造'!N$53),'実質公債費比率（分子）の構造'!N$53,NA())</f>
        <v>237</v>
      </c>
      <c r="M50" s="138" t="e">
        <f>NA()</f>
        <v>#N/A</v>
      </c>
      <c r="N50" s="138" t="e">
        <f>NA()</f>
        <v>#N/A</v>
      </c>
      <c r="O50" s="138">
        <f>IF(ISNUMBER('実質公債費比率（分子）の構造'!O$53),'実質公債費比率（分子）の構造'!O$53,NA())</f>
        <v>250</v>
      </c>
      <c r="P50" s="138" t="e">
        <f>NA()</f>
        <v>#N/A</v>
      </c>
    </row>
    <row r="53" spans="1:16">
      <c r="A53" s="106" t="s">
        <v>60</v>
      </c>
    </row>
    <row r="54" spans="1:16">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c r="A56" s="137" t="s">
        <v>37</v>
      </c>
      <c r="B56" s="137"/>
      <c r="C56" s="137"/>
      <c r="D56" s="137">
        <f>'将来負担比率（分子）の構造'!I$52</f>
        <v>5913</v>
      </c>
      <c r="E56" s="137"/>
      <c r="F56" s="137"/>
      <c r="G56" s="137">
        <f>'将来負担比率（分子）の構造'!J$52</f>
        <v>5746</v>
      </c>
      <c r="H56" s="137"/>
      <c r="I56" s="137"/>
      <c r="J56" s="137">
        <f>'将来負担比率（分子）の構造'!K$52</f>
        <v>5643</v>
      </c>
      <c r="K56" s="137"/>
      <c r="L56" s="137"/>
      <c r="M56" s="137">
        <f>'将来負担比率（分子）の構造'!L$52</f>
        <v>5698</v>
      </c>
      <c r="N56" s="137"/>
      <c r="O56" s="137"/>
      <c r="P56" s="137">
        <f>'将来負担比率（分子）の構造'!M$52</f>
        <v>6027</v>
      </c>
    </row>
    <row r="57" spans="1:16">
      <c r="A57" s="137" t="s">
        <v>36</v>
      </c>
      <c r="B57" s="137"/>
      <c r="C57" s="137"/>
      <c r="D57" s="137">
        <f>'将来負担比率（分子）の構造'!I$51</f>
        <v>204</v>
      </c>
      <c r="E57" s="137"/>
      <c r="F57" s="137"/>
      <c r="G57" s="137">
        <f>'将来負担比率（分子）の構造'!J$51</f>
        <v>253</v>
      </c>
      <c r="H57" s="137"/>
      <c r="I57" s="137"/>
      <c r="J57" s="137">
        <f>'将来負担比率（分子）の構造'!K$51</f>
        <v>229</v>
      </c>
      <c r="K57" s="137"/>
      <c r="L57" s="137"/>
      <c r="M57" s="137">
        <f>'将来負担比率（分子）の構造'!L$51</f>
        <v>226</v>
      </c>
      <c r="N57" s="137"/>
      <c r="O57" s="137"/>
      <c r="P57" s="137">
        <f>'将来負担比率（分子）の構造'!M$51</f>
        <v>242</v>
      </c>
    </row>
    <row r="58" spans="1:16">
      <c r="A58" s="137" t="s">
        <v>35</v>
      </c>
      <c r="B58" s="137"/>
      <c r="C58" s="137"/>
      <c r="D58" s="137">
        <f>'将来負担比率（分子）の構造'!I$50</f>
        <v>4668</v>
      </c>
      <c r="E58" s="137"/>
      <c r="F58" s="137"/>
      <c r="G58" s="137">
        <f>'将来負担比率（分子）の構造'!J$50</f>
        <v>5042</v>
      </c>
      <c r="H58" s="137"/>
      <c r="I58" s="137"/>
      <c r="J58" s="137">
        <f>'将来負担比率（分子）の構造'!K$50</f>
        <v>5193</v>
      </c>
      <c r="K58" s="137"/>
      <c r="L58" s="137"/>
      <c r="M58" s="137">
        <f>'将来負担比率（分子）の構造'!L$50</f>
        <v>5268</v>
      </c>
      <c r="N58" s="137"/>
      <c r="O58" s="137"/>
      <c r="P58" s="137">
        <f>'将来負担比率（分子）の構造'!M$50</f>
        <v>5256</v>
      </c>
    </row>
    <row r="59" spans="1:16">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c r="A62" s="137" t="s">
        <v>29</v>
      </c>
      <c r="B62" s="137">
        <f>'将来負担比率（分子）の構造'!I$45</f>
        <v>952</v>
      </c>
      <c r="C62" s="137"/>
      <c r="D62" s="137"/>
      <c r="E62" s="137">
        <f>'将来負担比率（分子）の構造'!J$45</f>
        <v>993</v>
      </c>
      <c r="F62" s="137"/>
      <c r="G62" s="137"/>
      <c r="H62" s="137">
        <f>'将来負担比率（分子）の構造'!K$45</f>
        <v>932</v>
      </c>
      <c r="I62" s="137"/>
      <c r="J62" s="137"/>
      <c r="K62" s="137">
        <f>'将来負担比率（分子）の構造'!L$45</f>
        <v>760</v>
      </c>
      <c r="L62" s="137"/>
      <c r="M62" s="137"/>
      <c r="N62" s="137">
        <f>'将来負担比率（分子）の構造'!M$45</f>
        <v>626</v>
      </c>
      <c r="O62" s="137"/>
      <c r="P62" s="137"/>
    </row>
    <row r="63" spans="1:16">
      <c r="A63" s="137" t="s">
        <v>28</v>
      </c>
      <c r="B63" s="137">
        <f>'将来負担比率（分子）の構造'!I$44</f>
        <v>742</v>
      </c>
      <c r="C63" s="137"/>
      <c r="D63" s="137"/>
      <c r="E63" s="137">
        <f>'将来負担比率（分子）の構造'!J$44</f>
        <v>695</v>
      </c>
      <c r="F63" s="137"/>
      <c r="G63" s="137"/>
      <c r="H63" s="137">
        <f>'将来負担比率（分子）の構造'!K$44</f>
        <v>659</v>
      </c>
      <c r="I63" s="137"/>
      <c r="J63" s="137"/>
      <c r="K63" s="137">
        <f>'将来負担比率（分子）の構造'!L$44</f>
        <v>572</v>
      </c>
      <c r="L63" s="137"/>
      <c r="M63" s="137"/>
      <c r="N63" s="137">
        <f>'将来負担比率（分子）の構造'!M$44</f>
        <v>639</v>
      </c>
      <c r="O63" s="137"/>
      <c r="P63" s="137"/>
    </row>
    <row r="64" spans="1:16">
      <c r="A64" s="137" t="s">
        <v>27</v>
      </c>
      <c r="B64" s="137">
        <f>'将来負担比率（分子）の構造'!I$43</f>
        <v>1853</v>
      </c>
      <c r="C64" s="137"/>
      <c r="D64" s="137"/>
      <c r="E64" s="137">
        <f>'将来負担比率（分子）の構造'!J$43</f>
        <v>1599</v>
      </c>
      <c r="F64" s="137"/>
      <c r="G64" s="137"/>
      <c r="H64" s="137">
        <f>'将来負担比率（分子）の構造'!K$43</f>
        <v>1506</v>
      </c>
      <c r="I64" s="137"/>
      <c r="J64" s="137"/>
      <c r="K64" s="137">
        <f>'将来負担比率（分子）の構造'!L$43</f>
        <v>1411</v>
      </c>
      <c r="L64" s="137"/>
      <c r="M64" s="137"/>
      <c r="N64" s="137">
        <f>'将来負担比率（分子）の構造'!M$43</f>
        <v>1255</v>
      </c>
      <c r="O64" s="137"/>
      <c r="P64" s="137"/>
    </row>
    <row r="65" spans="1:16">
      <c r="A65" s="137" t="s">
        <v>26</v>
      </c>
      <c r="B65" s="137">
        <f>'将来負担比率（分子）の構造'!I$42</f>
        <v>97</v>
      </c>
      <c r="C65" s="137"/>
      <c r="D65" s="137"/>
      <c r="E65" s="137">
        <f>'将来負担比率（分子）の構造'!J$42</f>
        <v>12</v>
      </c>
      <c r="F65" s="137"/>
      <c r="G65" s="137"/>
      <c r="H65" s="137">
        <f>'将来負担比率（分子）の構造'!K$42</f>
        <v>10</v>
      </c>
      <c r="I65" s="137"/>
      <c r="J65" s="137"/>
      <c r="K65" s="137">
        <f>'将来負担比率（分子）の構造'!L$42</f>
        <v>7</v>
      </c>
      <c r="L65" s="137"/>
      <c r="M65" s="137"/>
      <c r="N65" s="137">
        <f>'将来負担比率（分子）の構造'!M$42</f>
        <v>4</v>
      </c>
      <c r="O65" s="137"/>
      <c r="P65" s="137"/>
    </row>
    <row r="66" spans="1:16">
      <c r="A66" s="137" t="s">
        <v>25</v>
      </c>
      <c r="B66" s="137">
        <f>'将来負担比率（分子）の構造'!I$41</f>
        <v>6147</v>
      </c>
      <c r="C66" s="137"/>
      <c r="D66" s="137"/>
      <c r="E66" s="137">
        <f>'将来負担比率（分子）の構造'!J$41</f>
        <v>6366</v>
      </c>
      <c r="F66" s="137"/>
      <c r="G66" s="137"/>
      <c r="H66" s="137">
        <f>'将来負担比率（分子）の構造'!K$41</f>
        <v>6471</v>
      </c>
      <c r="I66" s="137"/>
      <c r="J66" s="137"/>
      <c r="K66" s="137">
        <f>'将来負担比率（分子）の構造'!L$41</f>
        <v>6565</v>
      </c>
      <c r="L66" s="137"/>
      <c r="M66" s="137"/>
      <c r="N66" s="137">
        <f>'将来負担比率（分子）の構造'!M$41</f>
        <v>7318</v>
      </c>
      <c r="O66" s="137"/>
      <c r="P66" s="137"/>
    </row>
    <row r="67" spans="1:16">
      <c r="A67" s="137" t="s">
        <v>63</v>
      </c>
      <c r="B67" s="137" t="e">
        <f>NA()</f>
        <v>#N/A</v>
      </c>
      <c r="C67" s="137">
        <f>IF(ISNUMBER('将来負担比率（分子）の構造'!I$53), IF('将来負担比率（分子）の構造'!I$53 &lt; 0, 0, '将来負担比率（分子）の構造'!I$53), NA())</f>
        <v>0</v>
      </c>
      <c r="D67" s="137" t="e">
        <f>NA()</f>
        <v>#N/A</v>
      </c>
      <c r="E67" s="137" t="e">
        <f>NA()</f>
        <v>#N/A</v>
      </c>
      <c r="F67" s="137">
        <f>IF(ISNUMBER('将来負担比率（分子）の構造'!J$53), IF('将来負担比率（分子）の構造'!J$53 &lt; 0, 0, '将来負担比率（分子）の構造'!J$53), NA())</f>
        <v>0</v>
      </c>
      <c r="G67" s="137" t="e">
        <f>NA()</f>
        <v>#N/A</v>
      </c>
      <c r="H67" s="137" t="e">
        <f>NA()</f>
        <v>#N/A</v>
      </c>
      <c r="I67" s="137">
        <f>IF(ISNUMBER('将来負担比率（分子）の構造'!K$53), IF('将来負担比率（分子）の構造'!K$53 &lt; 0, 0, '将来負担比率（分子）の構造'!K$53), NA())</f>
        <v>0</v>
      </c>
      <c r="J67" s="137" t="e">
        <f>NA()</f>
        <v>#N/A</v>
      </c>
      <c r="K67" s="137" t="e">
        <f>NA()</f>
        <v>#N/A</v>
      </c>
      <c r="L67" s="137">
        <f>IF(ISNUMBER('将来負担比率（分子）の構造'!L$53), IF('将来負担比率（分子）の構造'!L$53 &lt; 0, 0, '将来負担比率（分子）の構造'!L$53), NA())</f>
        <v>0</v>
      </c>
      <c r="M67" s="137" t="e">
        <f>NA()</f>
        <v>#N/A</v>
      </c>
      <c r="N67" s="137" t="e">
        <f>NA()</f>
        <v>#N/A</v>
      </c>
      <c r="O67" s="137">
        <f>IF(ISNUMBER('将来負担比率（分子）の構造'!M$53), IF('将来負担比率（分子）の構造'!M$53 &lt; 0, 0, '将来負担比率（分子）の構造'!M$53), NA())</f>
        <v>0</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9" customWidth="1"/>
    <col min="144" max="16384" width="0" style="179" hidden="1"/>
  </cols>
  <sheetData>
    <row r="1" spans="2:143" ht="22.5" customHeight="1" thickBot="1">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571" t="s">
        <v>197</v>
      </c>
      <c r="DI1" s="572"/>
      <c r="DJ1" s="572"/>
      <c r="DK1" s="572"/>
      <c r="DL1" s="572"/>
      <c r="DM1" s="572"/>
      <c r="DN1" s="573"/>
      <c r="DP1" s="571" t="s">
        <v>198</v>
      </c>
      <c r="DQ1" s="572"/>
      <c r="DR1" s="572"/>
      <c r="DS1" s="572"/>
      <c r="DT1" s="572"/>
      <c r="DU1" s="572"/>
      <c r="DV1" s="572"/>
      <c r="DW1" s="572"/>
      <c r="DX1" s="572"/>
      <c r="DY1" s="572"/>
      <c r="DZ1" s="572"/>
      <c r="EA1" s="572"/>
      <c r="EB1" s="572"/>
      <c r="EC1" s="573"/>
      <c r="ED1" s="177"/>
      <c r="EE1" s="177"/>
      <c r="EF1" s="177"/>
      <c r="EG1" s="177"/>
      <c r="EH1" s="177"/>
      <c r="EI1" s="177"/>
      <c r="EJ1" s="177"/>
      <c r="EK1" s="177"/>
      <c r="EL1" s="177"/>
      <c r="EM1" s="177"/>
    </row>
    <row r="2" spans="2:143" ht="22.5" customHeight="1">
      <c r="B2" s="180" t="s">
        <v>199</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c r="B3" s="574" t="s">
        <v>200</v>
      </c>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4" t="s">
        <v>201</v>
      </c>
      <c r="AQ3" s="575"/>
      <c r="AR3" s="575"/>
      <c r="AS3" s="575"/>
      <c r="AT3" s="575"/>
      <c r="AU3" s="575"/>
      <c r="AV3" s="575"/>
      <c r="AW3" s="575"/>
      <c r="AX3" s="575"/>
      <c r="AY3" s="575"/>
      <c r="AZ3" s="575"/>
      <c r="BA3" s="575"/>
      <c r="BB3" s="575"/>
      <c r="BC3" s="575"/>
      <c r="BD3" s="575"/>
      <c r="BE3" s="575"/>
      <c r="BF3" s="575"/>
      <c r="BG3" s="575"/>
      <c r="BH3" s="575"/>
      <c r="BI3" s="575"/>
      <c r="BJ3" s="575"/>
      <c r="BK3" s="575"/>
      <c r="BL3" s="575"/>
      <c r="BM3" s="575"/>
      <c r="BN3" s="575"/>
      <c r="BO3" s="575"/>
      <c r="BP3" s="575"/>
      <c r="BQ3" s="575"/>
      <c r="BR3" s="575"/>
      <c r="BS3" s="575"/>
      <c r="BT3" s="575"/>
      <c r="BU3" s="575"/>
      <c r="BV3" s="575"/>
      <c r="BW3" s="575"/>
      <c r="BX3" s="575"/>
      <c r="BY3" s="575"/>
      <c r="BZ3" s="575"/>
      <c r="CA3" s="575"/>
      <c r="CB3" s="576"/>
      <c r="CD3" s="577" t="s">
        <v>202</v>
      </c>
      <c r="CE3" s="578"/>
      <c r="CF3" s="578"/>
      <c r="CG3" s="578"/>
      <c r="CH3" s="578"/>
      <c r="CI3" s="578"/>
      <c r="CJ3" s="578"/>
      <c r="CK3" s="578"/>
      <c r="CL3" s="578"/>
      <c r="CM3" s="578"/>
      <c r="CN3" s="578"/>
      <c r="CO3" s="578"/>
      <c r="CP3" s="578"/>
      <c r="CQ3" s="578"/>
      <c r="CR3" s="578"/>
      <c r="CS3" s="578"/>
      <c r="CT3" s="578"/>
      <c r="CU3" s="578"/>
      <c r="CV3" s="578"/>
      <c r="CW3" s="578"/>
      <c r="CX3" s="578"/>
      <c r="CY3" s="578"/>
      <c r="CZ3" s="578"/>
      <c r="DA3" s="578"/>
      <c r="DB3" s="578"/>
      <c r="DC3" s="578"/>
      <c r="DD3" s="578"/>
      <c r="DE3" s="578"/>
      <c r="DF3" s="578"/>
      <c r="DG3" s="578"/>
      <c r="DH3" s="578"/>
      <c r="DI3" s="578"/>
      <c r="DJ3" s="578"/>
      <c r="DK3" s="578"/>
      <c r="DL3" s="578"/>
      <c r="DM3" s="578"/>
      <c r="DN3" s="578"/>
      <c r="DO3" s="578"/>
      <c r="DP3" s="578"/>
      <c r="DQ3" s="578"/>
      <c r="DR3" s="578"/>
      <c r="DS3" s="578"/>
      <c r="DT3" s="578"/>
      <c r="DU3" s="578"/>
      <c r="DV3" s="578"/>
      <c r="DW3" s="578"/>
      <c r="DX3" s="578"/>
      <c r="DY3" s="578"/>
      <c r="DZ3" s="578"/>
      <c r="EA3" s="578"/>
      <c r="EB3" s="578"/>
      <c r="EC3" s="579"/>
    </row>
    <row r="4" spans="2:143" ht="11.25" customHeight="1">
      <c r="B4" s="574" t="s">
        <v>1</v>
      </c>
      <c r="C4" s="575"/>
      <c r="D4" s="575"/>
      <c r="E4" s="575"/>
      <c r="F4" s="575"/>
      <c r="G4" s="575"/>
      <c r="H4" s="575"/>
      <c r="I4" s="575"/>
      <c r="J4" s="575"/>
      <c r="K4" s="575"/>
      <c r="L4" s="575"/>
      <c r="M4" s="575"/>
      <c r="N4" s="575"/>
      <c r="O4" s="575"/>
      <c r="P4" s="575"/>
      <c r="Q4" s="576"/>
      <c r="R4" s="574" t="s">
        <v>203</v>
      </c>
      <c r="S4" s="575"/>
      <c r="T4" s="575"/>
      <c r="U4" s="575"/>
      <c r="V4" s="575"/>
      <c r="W4" s="575"/>
      <c r="X4" s="575"/>
      <c r="Y4" s="576"/>
      <c r="Z4" s="574" t="s">
        <v>204</v>
      </c>
      <c r="AA4" s="575"/>
      <c r="AB4" s="575"/>
      <c r="AC4" s="576"/>
      <c r="AD4" s="574" t="s">
        <v>205</v>
      </c>
      <c r="AE4" s="575"/>
      <c r="AF4" s="575"/>
      <c r="AG4" s="575"/>
      <c r="AH4" s="575"/>
      <c r="AI4" s="575"/>
      <c r="AJ4" s="575"/>
      <c r="AK4" s="576"/>
      <c r="AL4" s="574" t="s">
        <v>204</v>
      </c>
      <c r="AM4" s="575"/>
      <c r="AN4" s="575"/>
      <c r="AO4" s="576"/>
      <c r="AP4" s="580" t="s">
        <v>206</v>
      </c>
      <c r="AQ4" s="580"/>
      <c r="AR4" s="580"/>
      <c r="AS4" s="580"/>
      <c r="AT4" s="580"/>
      <c r="AU4" s="580"/>
      <c r="AV4" s="580"/>
      <c r="AW4" s="580"/>
      <c r="AX4" s="580"/>
      <c r="AY4" s="580"/>
      <c r="AZ4" s="580"/>
      <c r="BA4" s="580"/>
      <c r="BB4" s="580"/>
      <c r="BC4" s="580"/>
      <c r="BD4" s="580"/>
      <c r="BE4" s="580"/>
      <c r="BF4" s="580"/>
      <c r="BG4" s="580" t="s">
        <v>207</v>
      </c>
      <c r="BH4" s="580"/>
      <c r="BI4" s="580"/>
      <c r="BJ4" s="580"/>
      <c r="BK4" s="580"/>
      <c r="BL4" s="580"/>
      <c r="BM4" s="580"/>
      <c r="BN4" s="580"/>
      <c r="BO4" s="580" t="s">
        <v>204</v>
      </c>
      <c r="BP4" s="580"/>
      <c r="BQ4" s="580"/>
      <c r="BR4" s="580"/>
      <c r="BS4" s="580" t="s">
        <v>208</v>
      </c>
      <c r="BT4" s="580"/>
      <c r="BU4" s="580"/>
      <c r="BV4" s="580"/>
      <c r="BW4" s="580"/>
      <c r="BX4" s="580"/>
      <c r="BY4" s="580"/>
      <c r="BZ4" s="580"/>
      <c r="CA4" s="580"/>
      <c r="CB4" s="580"/>
      <c r="CD4" s="577" t="s">
        <v>209</v>
      </c>
      <c r="CE4" s="578"/>
      <c r="CF4" s="578"/>
      <c r="CG4" s="578"/>
      <c r="CH4" s="578"/>
      <c r="CI4" s="578"/>
      <c r="CJ4" s="578"/>
      <c r="CK4" s="578"/>
      <c r="CL4" s="578"/>
      <c r="CM4" s="578"/>
      <c r="CN4" s="578"/>
      <c r="CO4" s="578"/>
      <c r="CP4" s="578"/>
      <c r="CQ4" s="578"/>
      <c r="CR4" s="578"/>
      <c r="CS4" s="578"/>
      <c r="CT4" s="578"/>
      <c r="CU4" s="578"/>
      <c r="CV4" s="578"/>
      <c r="CW4" s="578"/>
      <c r="CX4" s="578"/>
      <c r="CY4" s="578"/>
      <c r="CZ4" s="578"/>
      <c r="DA4" s="578"/>
      <c r="DB4" s="578"/>
      <c r="DC4" s="578"/>
      <c r="DD4" s="578"/>
      <c r="DE4" s="578"/>
      <c r="DF4" s="578"/>
      <c r="DG4" s="578"/>
      <c r="DH4" s="578"/>
      <c r="DI4" s="578"/>
      <c r="DJ4" s="578"/>
      <c r="DK4" s="578"/>
      <c r="DL4" s="578"/>
      <c r="DM4" s="578"/>
      <c r="DN4" s="578"/>
      <c r="DO4" s="578"/>
      <c r="DP4" s="578"/>
      <c r="DQ4" s="578"/>
      <c r="DR4" s="578"/>
      <c r="DS4" s="578"/>
      <c r="DT4" s="578"/>
      <c r="DU4" s="578"/>
      <c r="DV4" s="578"/>
      <c r="DW4" s="578"/>
      <c r="DX4" s="578"/>
      <c r="DY4" s="578"/>
      <c r="DZ4" s="578"/>
      <c r="EA4" s="578"/>
      <c r="EB4" s="578"/>
      <c r="EC4" s="579"/>
    </row>
    <row r="5" spans="2:143" s="183" customFormat="1" ht="11.25" customHeight="1">
      <c r="B5" s="581" t="s">
        <v>210</v>
      </c>
      <c r="C5" s="582"/>
      <c r="D5" s="582"/>
      <c r="E5" s="582"/>
      <c r="F5" s="582"/>
      <c r="G5" s="582"/>
      <c r="H5" s="582"/>
      <c r="I5" s="582"/>
      <c r="J5" s="582"/>
      <c r="K5" s="582"/>
      <c r="L5" s="582"/>
      <c r="M5" s="582"/>
      <c r="N5" s="582"/>
      <c r="O5" s="582"/>
      <c r="P5" s="582"/>
      <c r="Q5" s="583"/>
      <c r="R5" s="584">
        <v>697510</v>
      </c>
      <c r="S5" s="585"/>
      <c r="T5" s="585"/>
      <c r="U5" s="585"/>
      <c r="V5" s="585"/>
      <c r="W5" s="585"/>
      <c r="X5" s="585"/>
      <c r="Y5" s="586"/>
      <c r="Z5" s="587">
        <v>8.6</v>
      </c>
      <c r="AA5" s="587"/>
      <c r="AB5" s="587"/>
      <c r="AC5" s="587"/>
      <c r="AD5" s="588">
        <v>697510</v>
      </c>
      <c r="AE5" s="588"/>
      <c r="AF5" s="588"/>
      <c r="AG5" s="588"/>
      <c r="AH5" s="588"/>
      <c r="AI5" s="588"/>
      <c r="AJ5" s="588"/>
      <c r="AK5" s="588"/>
      <c r="AL5" s="589">
        <v>18.399999999999999</v>
      </c>
      <c r="AM5" s="590"/>
      <c r="AN5" s="590"/>
      <c r="AO5" s="591"/>
      <c r="AP5" s="581" t="s">
        <v>211</v>
      </c>
      <c r="AQ5" s="582"/>
      <c r="AR5" s="582"/>
      <c r="AS5" s="582"/>
      <c r="AT5" s="582"/>
      <c r="AU5" s="582"/>
      <c r="AV5" s="582"/>
      <c r="AW5" s="582"/>
      <c r="AX5" s="582"/>
      <c r="AY5" s="582"/>
      <c r="AZ5" s="582"/>
      <c r="BA5" s="582"/>
      <c r="BB5" s="582"/>
      <c r="BC5" s="582"/>
      <c r="BD5" s="582"/>
      <c r="BE5" s="582"/>
      <c r="BF5" s="583"/>
      <c r="BG5" s="595">
        <v>697510</v>
      </c>
      <c r="BH5" s="596"/>
      <c r="BI5" s="596"/>
      <c r="BJ5" s="596"/>
      <c r="BK5" s="596"/>
      <c r="BL5" s="596"/>
      <c r="BM5" s="596"/>
      <c r="BN5" s="597"/>
      <c r="BO5" s="598">
        <v>100</v>
      </c>
      <c r="BP5" s="598"/>
      <c r="BQ5" s="598"/>
      <c r="BR5" s="598"/>
      <c r="BS5" s="599">
        <v>6082</v>
      </c>
      <c r="BT5" s="599"/>
      <c r="BU5" s="599"/>
      <c r="BV5" s="599"/>
      <c r="BW5" s="599"/>
      <c r="BX5" s="599"/>
      <c r="BY5" s="599"/>
      <c r="BZ5" s="599"/>
      <c r="CA5" s="599"/>
      <c r="CB5" s="603"/>
      <c r="CD5" s="577" t="s">
        <v>206</v>
      </c>
      <c r="CE5" s="578"/>
      <c r="CF5" s="578"/>
      <c r="CG5" s="578"/>
      <c r="CH5" s="578"/>
      <c r="CI5" s="578"/>
      <c r="CJ5" s="578"/>
      <c r="CK5" s="578"/>
      <c r="CL5" s="578"/>
      <c r="CM5" s="578"/>
      <c r="CN5" s="578"/>
      <c r="CO5" s="578"/>
      <c r="CP5" s="578"/>
      <c r="CQ5" s="579"/>
      <c r="CR5" s="577" t="s">
        <v>212</v>
      </c>
      <c r="CS5" s="578"/>
      <c r="CT5" s="578"/>
      <c r="CU5" s="578"/>
      <c r="CV5" s="578"/>
      <c r="CW5" s="578"/>
      <c r="CX5" s="578"/>
      <c r="CY5" s="579"/>
      <c r="CZ5" s="577" t="s">
        <v>204</v>
      </c>
      <c r="DA5" s="578"/>
      <c r="DB5" s="578"/>
      <c r="DC5" s="579"/>
      <c r="DD5" s="577" t="s">
        <v>213</v>
      </c>
      <c r="DE5" s="578"/>
      <c r="DF5" s="578"/>
      <c r="DG5" s="578"/>
      <c r="DH5" s="578"/>
      <c r="DI5" s="578"/>
      <c r="DJ5" s="578"/>
      <c r="DK5" s="578"/>
      <c r="DL5" s="578"/>
      <c r="DM5" s="578"/>
      <c r="DN5" s="578"/>
      <c r="DO5" s="578"/>
      <c r="DP5" s="579"/>
      <c r="DQ5" s="577" t="s">
        <v>214</v>
      </c>
      <c r="DR5" s="578"/>
      <c r="DS5" s="578"/>
      <c r="DT5" s="578"/>
      <c r="DU5" s="578"/>
      <c r="DV5" s="578"/>
      <c r="DW5" s="578"/>
      <c r="DX5" s="578"/>
      <c r="DY5" s="578"/>
      <c r="DZ5" s="578"/>
      <c r="EA5" s="578"/>
      <c r="EB5" s="578"/>
      <c r="EC5" s="579"/>
    </row>
    <row r="6" spans="2:143" ht="11.25" customHeight="1">
      <c r="B6" s="592" t="s">
        <v>215</v>
      </c>
      <c r="C6" s="593"/>
      <c r="D6" s="593"/>
      <c r="E6" s="593"/>
      <c r="F6" s="593"/>
      <c r="G6" s="593"/>
      <c r="H6" s="593"/>
      <c r="I6" s="593"/>
      <c r="J6" s="593"/>
      <c r="K6" s="593"/>
      <c r="L6" s="593"/>
      <c r="M6" s="593"/>
      <c r="N6" s="593"/>
      <c r="O6" s="593"/>
      <c r="P6" s="593"/>
      <c r="Q6" s="594"/>
      <c r="R6" s="595">
        <v>106841</v>
      </c>
      <c r="S6" s="596"/>
      <c r="T6" s="596"/>
      <c r="U6" s="596"/>
      <c r="V6" s="596"/>
      <c r="W6" s="596"/>
      <c r="X6" s="596"/>
      <c r="Y6" s="597"/>
      <c r="Z6" s="598">
        <v>1.3</v>
      </c>
      <c r="AA6" s="598"/>
      <c r="AB6" s="598"/>
      <c r="AC6" s="598"/>
      <c r="AD6" s="599">
        <v>106841</v>
      </c>
      <c r="AE6" s="599"/>
      <c r="AF6" s="599"/>
      <c r="AG6" s="599"/>
      <c r="AH6" s="599"/>
      <c r="AI6" s="599"/>
      <c r="AJ6" s="599"/>
      <c r="AK6" s="599"/>
      <c r="AL6" s="600">
        <v>2.8</v>
      </c>
      <c r="AM6" s="601"/>
      <c r="AN6" s="601"/>
      <c r="AO6" s="602"/>
      <c r="AP6" s="592" t="s">
        <v>216</v>
      </c>
      <c r="AQ6" s="593"/>
      <c r="AR6" s="593"/>
      <c r="AS6" s="593"/>
      <c r="AT6" s="593"/>
      <c r="AU6" s="593"/>
      <c r="AV6" s="593"/>
      <c r="AW6" s="593"/>
      <c r="AX6" s="593"/>
      <c r="AY6" s="593"/>
      <c r="AZ6" s="593"/>
      <c r="BA6" s="593"/>
      <c r="BB6" s="593"/>
      <c r="BC6" s="593"/>
      <c r="BD6" s="593"/>
      <c r="BE6" s="593"/>
      <c r="BF6" s="594"/>
      <c r="BG6" s="595">
        <v>697510</v>
      </c>
      <c r="BH6" s="596"/>
      <c r="BI6" s="596"/>
      <c r="BJ6" s="596"/>
      <c r="BK6" s="596"/>
      <c r="BL6" s="596"/>
      <c r="BM6" s="596"/>
      <c r="BN6" s="597"/>
      <c r="BO6" s="598">
        <v>100</v>
      </c>
      <c r="BP6" s="598"/>
      <c r="BQ6" s="598"/>
      <c r="BR6" s="598"/>
      <c r="BS6" s="599">
        <v>6082</v>
      </c>
      <c r="BT6" s="599"/>
      <c r="BU6" s="599"/>
      <c r="BV6" s="599"/>
      <c r="BW6" s="599"/>
      <c r="BX6" s="599"/>
      <c r="BY6" s="599"/>
      <c r="BZ6" s="599"/>
      <c r="CA6" s="599"/>
      <c r="CB6" s="603"/>
      <c r="CD6" s="606" t="s">
        <v>217</v>
      </c>
      <c r="CE6" s="607"/>
      <c r="CF6" s="607"/>
      <c r="CG6" s="607"/>
      <c r="CH6" s="607"/>
      <c r="CI6" s="607"/>
      <c r="CJ6" s="607"/>
      <c r="CK6" s="607"/>
      <c r="CL6" s="607"/>
      <c r="CM6" s="607"/>
      <c r="CN6" s="607"/>
      <c r="CO6" s="607"/>
      <c r="CP6" s="607"/>
      <c r="CQ6" s="608"/>
      <c r="CR6" s="595">
        <v>68109</v>
      </c>
      <c r="CS6" s="596"/>
      <c r="CT6" s="596"/>
      <c r="CU6" s="596"/>
      <c r="CV6" s="596"/>
      <c r="CW6" s="596"/>
      <c r="CX6" s="596"/>
      <c r="CY6" s="597"/>
      <c r="CZ6" s="598">
        <v>0.9</v>
      </c>
      <c r="DA6" s="598"/>
      <c r="DB6" s="598"/>
      <c r="DC6" s="598"/>
      <c r="DD6" s="604" t="s">
        <v>218</v>
      </c>
      <c r="DE6" s="596"/>
      <c r="DF6" s="596"/>
      <c r="DG6" s="596"/>
      <c r="DH6" s="596"/>
      <c r="DI6" s="596"/>
      <c r="DJ6" s="596"/>
      <c r="DK6" s="596"/>
      <c r="DL6" s="596"/>
      <c r="DM6" s="596"/>
      <c r="DN6" s="596"/>
      <c r="DO6" s="596"/>
      <c r="DP6" s="597"/>
      <c r="DQ6" s="604">
        <v>68109</v>
      </c>
      <c r="DR6" s="596"/>
      <c r="DS6" s="596"/>
      <c r="DT6" s="596"/>
      <c r="DU6" s="596"/>
      <c r="DV6" s="596"/>
      <c r="DW6" s="596"/>
      <c r="DX6" s="596"/>
      <c r="DY6" s="596"/>
      <c r="DZ6" s="596"/>
      <c r="EA6" s="596"/>
      <c r="EB6" s="596"/>
      <c r="EC6" s="605"/>
    </row>
    <row r="7" spans="2:143" ht="11.25" customHeight="1">
      <c r="B7" s="592" t="s">
        <v>219</v>
      </c>
      <c r="C7" s="593"/>
      <c r="D7" s="593"/>
      <c r="E7" s="593"/>
      <c r="F7" s="593"/>
      <c r="G7" s="593"/>
      <c r="H7" s="593"/>
      <c r="I7" s="593"/>
      <c r="J7" s="593"/>
      <c r="K7" s="593"/>
      <c r="L7" s="593"/>
      <c r="M7" s="593"/>
      <c r="N7" s="593"/>
      <c r="O7" s="593"/>
      <c r="P7" s="593"/>
      <c r="Q7" s="594"/>
      <c r="R7" s="595">
        <v>833</v>
      </c>
      <c r="S7" s="596"/>
      <c r="T7" s="596"/>
      <c r="U7" s="596"/>
      <c r="V7" s="596"/>
      <c r="W7" s="596"/>
      <c r="X7" s="596"/>
      <c r="Y7" s="597"/>
      <c r="Z7" s="598">
        <v>0</v>
      </c>
      <c r="AA7" s="598"/>
      <c r="AB7" s="598"/>
      <c r="AC7" s="598"/>
      <c r="AD7" s="599">
        <v>833</v>
      </c>
      <c r="AE7" s="599"/>
      <c r="AF7" s="599"/>
      <c r="AG7" s="599"/>
      <c r="AH7" s="599"/>
      <c r="AI7" s="599"/>
      <c r="AJ7" s="599"/>
      <c r="AK7" s="599"/>
      <c r="AL7" s="600">
        <v>0</v>
      </c>
      <c r="AM7" s="601"/>
      <c r="AN7" s="601"/>
      <c r="AO7" s="602"/>
      <c r="AP7" s="592" t="s">
        <v>220</v>
      </c>
      <c r="AQ7" s="593"/>
      <c r="AR7" s="593"/>
      <c r="AS7" s="593"/>
      <c r="AT7" s="593"/>
      <c r="AU7" s="593"/>
      <c r="AV7" s="593"/>
      <c r="AW7" s="593"/>
      <c r="AX7" s="593"/>
      <c r="AY7" s="593"/>
      <c r="AZ7" s="593"/>
      <c r="BA7" s="593"/>
      <c r="BB7" s="593"/>
      <c r="BC7" s="593"/>
      <c r="BD7" s="593"/>
      <c r="BE7" s="593"/>
      <c r="BF7" s="594"/>
      <c r="BG7" s="595">
        <v>342487</v>
      </c>
      <c r="BH7" s="596"/>
      <c r="BI7" s="596"/>
      <c r="BJ7" s="596"/>
      <c r="BK7" s="596"/>
      <c r="BL7" s="596"/>
      <c r="BM7" s="596"/>
      <c r="BN7" s="597"/>
      <c r="BO7" s="598">
        <v>49.1</v>
      </c>
      <c r="BP7" s="598"/>
      <c r="BQ7" s="598"/>
      <c r="BR7" s="598"/>
      <c r="BS7" s="599">
        <v>6082</v>
      </c>
      <c r="BT7" s="599"/>
      <c r="BU7" s="599"/>
      <c r="BV7" s="599"/>
      <c r="BW7" s="599"/>
      <c r="BX7" s="599"/>
      <c r="BY7" s="599"/>
      <c r="BZ7" s="599"/>
      <c r="CA7" s="599"/>
      <c r="CB7" s="603"/>
      <c r="CD7" s="609" t="s">
        <v>221</v>
      </c>
      <c r="CE7" s="610"/>
      <c r="CF7" s="610"/>
      <c r="CG7" s="610"/>
      <c r="CH7" s="610"/>
      <c r="CI7" s="610"/>
      <c r="CJ7" s="610"/>
      <c r="CK7" s="610"/>
      <c r="CL7" s="610"/>
      <c r="CM7" s="610"/>
      <c r="CN7" s="610"/>
      <c r="CO7" s="610"/>
      <c r="CP7" s="610"/>
      <c r="CQ7" s="611"/>
      <c r="CR7" s="595">
        <v>781185</v>
      </c>
      <c r="CS7" s="596"/>
      <c r="CT7" s="596"/>
      <c r="CU7" s="596"/>
      <c r="CV7" s="596"/>
      <c r="CW7" s="596"/>
      <c r="CX7" s="596"/>
      <c r="CY7" s="597"/>
      <c r="CZ7" s="598">
        <v>9.9</v>
      </c>
      <c r="DA7" s="598"/>
      <c r="DB7" s="598"/>
      <c r="DC7" s="598"/>
      <c r="DD7" s="604">
        <v>21358</v>
      </c>
      <c r="DE7" s="596"/>
      <c r="DF7" s="596"/>
      <c r="DG7" s="596"/>
      <c r="DH7" s="596"/>
      <c r="DI7" s="596"/>
      <c r="DJ7" s="596"/>
      <c r="DK7" s="596"/>
      <c r="DL7" s="596"/>
      <c r="DM7" s="596"/>
      <c r="DN7" s="596"/>
      <c r="DO7" s="596"/>
      <c r="DP7" s="597"/>
      <c r="DQ7" s="604">
        <v>525479</v>
      </c>
      <c r="DR7" s="596"/>
      <c r="DS7" s="596"/>
      <c r="DT7" s="596"/>
      <c r="DU7" s="596"/>
      <c r="DV7" s="596"/>
      <c r="DW7" s="596"/>
      <c r="DX7" s="596"/>
      <c r="DY7" s="596"/>
      <c r="DZ7" s="596"/>
      <c r="EA7" s="596"/>
      <c r="EB7" s="596"/>
      <c r="EC7" s="605"/>
    </row>
    <row r="8" spans="2:143" ht="11.25" customHeight="1">
      <c r="B8" s="592" t="s">
        <v>222</v>
      </c>
      <c r="C8" s="593"/>
      <c r="D8" s="593"/>
      <c r="E8" s="593"/>
      <c r="F8" s="593"/>
      <c r="G8" s="593"/>
      <c r="H8" s="593"/>
      <c r="I8" s="593"/>
      <c r="J8" s="593"/>
      <c r="K8" s="593"/>
      <c r="L8" s="593"/>
      <c r="M8" s="593"/>
      <c r="N8" s="593"/>
      <c r="O8" s="593"/>
      <c r="P8" s="593"/>
      <c r="Q8" s="594"/>
      <c r="R8" s="595">
        <v>1548</v>
      </c>
      <c r="S8" s="596"/>
      <c r="T8" s="596"/>
      <c r="U8" s="596"/>
      <c r="V8" s="596"/>
      <c r="W8" s="596"/>
      <c r="X8" s="596"/>
      <c r="Y8" s="597"/>
      <c r="Z8" s="598">
        <v>0</v>
      </c>
      <c r="AA8" s="598"/>
      <c r="AB8" s="598"/>
      <c r="AC8" s="598"/>
      <c r="AD8" s="599">
        <v>1548</v>
      </c>
      <c r="AE8" s="599"/>
      <c r="AF8" s="599"/>
      <c r="AG8" s="599"/>
      <c r="AH8" s="599"/>
      <c r="AI8" s="599"/>
      <c r="AJ8" s="599"/>
      <c r="AK8" s="599"/>
      <c r="AL8" s="600">
        <v>0</v>
      </c>
      <c r="AM8" s="601"/>
      <c r="AN8" s="601"/>
      <c r="AO8" s="602"/>
      <c r="AP8" s="592" t="s">
        <v>223</v>
      </c>
      <c r="AQ8" s="593"/>
      <c r="AR8" s="593"/>
      <c r="AS8" s="593"/>
      <c r="AT8" s="593"/>
      <c r="AU8" s="593"/>
      <c r="AV8" s="593"/>
      <c r="AW8" s="593"/>
      <c r="AX8" s="593"/>
      <c r="AY8" s="593"/>
      <c r="AZ8" s="593"/>
      <c r="BA8" s="593"/>
      <c r="BB8" s="593"/>
      <c r="BC8" s="593"/>
      <c r="BD8" s="593"/>
      <c r="BE8" s="593"/>
      <c r="BF8" s="594"/>
      <c r="BG8" s="595">
        <v>9466</v>
      </c>
      <c r="BH8" s="596"/>
      <c r="BI8" s="596"/>
      <c r="BJ8" s="596"/>
      <c r="BK8" s="596"/>
      <c r="BL8" s="596"/>
      <c r="BM8" s="596"/>
      <c r="BN8" s="597"/>
      <c r="BO8" s="598">
        <v>1.4</v>
      </c>
      <c r="BP8" s="598"/>
      <c r="BQ8" s="598"/>
      <c r="BR8" s="598"/>
      <c r="BS8" s="604" t="s">
        <v>112</v>
      </c>
      <c r="BT8" s="596"/>
      <c r="BU8" s="596"/>
      <c r="BV8" s="596"/>
      <c r="BW8" s="596"/>
      <c r="BX8" s="596"/>
      <c r="BY8" s="596"/>
      <c r="BZ8" s="596"/>
      <c r="CA8" s="596"/>
      <c r="CB8" s="605"/>
      <c r="CD8" s="609" t="s">
        <v>224</v>
      </c>
      <c r="CE8" s="610"/>
      <c r="CF8" s="610"/>
      <c r="CG8" s="610"/>
      <c r="CH8" s="610"/>
      <c r="CI8" s="610"/>
      <c r="CJ8" s="610"/>
      <c r="CK8" s="610"/>
      <c r="CL8" s="610"/>
      <c r="CM8" s="610"/>
      <c r="CN8" s="610"/>
      <c r="CO8" s="610"/>
      <c r="CP8" s="610"/>
      <c r="CQ8" s="611"/>
      <c r="CR8" s="595">
        <v>822656</v>
      </c>
      <c r="CS8" s="596"/>
      <c r="CT8" s="596"/>
      <c r="CU8" s="596"/>
      <c r="CV8" s="596"/>
      <c r="CW8" s="596"/>
      <c r="CX8" s="596"/>
      <c r="CY8" s="597"/>
      <c r="CZ8" s="598">
        <v>10.5</v>
      </c>
      <c r="DA8" s="598"/>
      <c r="DB8" s="598"/>
      <c r="DC8" s="598"/>
      <c r="DD8" s="604">
        <v>30207</v>
      </c>
      <c r="DE8" s="596"/>
      <c r="DF8" s="596"/>
      <c r="DG8" s="596"/>
      <c r="DH8" s="596"/>
      <c r="DI8" s="596"/>
      <c r="DJ8" s="596"/>
      <c r="DK8" s="596"/>
      <c r="DL8" s="596"/>
      <c r="DM8" s="596"/>
      <c r="DN8" s="596"/>
      <c r="DO8" s="596"/>
      <c r="DP8" s="597"/>
      <c r="DQ8" s="604">
        <v>458782</v>
      </c>
      <c r="DR8" s="596"/>
      <c r="DS8" s="596"/>
      <c r="DT8" s="596"/>
      <c r="DU8" s="596"/>
      <c r="DV8" s="596"/>
      <c r="DW8" s="596"/>
      <c r="DX8" s="596"/>
      <c r="DY8" s="596"/>
      <c r="DZ8" s="596"/>
      <c r="EA8" s="596"/>
      <c r="EB8" s="596"/>
      <c r="EC8" s="605"/>
    </row>
    <row r="9" spans="2:143" ht="11.25" customHeight="1">
      <c r="B9" s="592" t="s">
        <v>225</v>
      </c>
      <c r="C9" s="593"/>
      <c r="D9" s="593"/>
      <c r="E9" s="593"/>
      <c r="F9" s="593"/>
      <c r="G9" s="593"/>
      <c r="H9" s="593"/>
      <c r="I9" s="593"/>
      <c r="J9" s="593"/>
      <c r="K9" s="593"/>
      <c r="L9" s="593"/>
      <c r="M9" s="593"/>
      <c r="N9" s="593"/>
      <c r="O9" s="593"/>
      <c r="P9" s="593"/>
      <c r="Q9" s="594"/>
      <c r="R9" s="595">
        <v>934</v>
      </c>
      <c r="S9" s="596"/>
      <c r="T9" s="596"/>
      <c r="U9" s="596"/>
      <c r="V9" s="596"/>
      <c r="W9" s="596"/>
      <c r="X9" s="596"/>
      <c r="Y9" s="597"/>
      <c r="Z9" s="598">
        <v>0</v>
      </c>
      <c r="AA9" s="598"/>
      <c r="AB9" s="598"/>
      <c r="AC9" s="598"/>
      <c r="AD9" s="599">
        <v>934</v>
      </c>
      <c r="AE9" s="599"/>
      <c r="AF9" s="599"/>
      <c r="AG9" s="599"/>
      <c r="AH9" s="599"/>
      <c r="AI9" s="599"/>
      <c r="AJ9" s="599"/>
      <c r="AK9" s="599"/>
      <c r="AL9" s="600">
        <v>0</v>
      </c>
      <c r="AM9" s="601"/>
      <c r="AN9" s="601"/>
      <c r="AO9" s="602"/>
      <c r="AP9" s="592" t="s">
        <v>226</v>
      </c>
      <c r="AQ9" s="593"/>
      <c r="AR9" s="593"/>
      <c r="AS9" s="593"/>
      <c r="AT9" s="593"/>
      <c r="AU9" s="593"/>
      <c r="AV9" s="593"/>
      <c r="AW9" s="593"/>
      <c r="AX9" s="593"/>
      <c r="AY9" s="593"/>
      <c r="AZ9" s="593"/>
      <c r="BA9" s="593"/>
      <c r="BB9" s="593"/>
      <c r="BC9" s="593"/>
      <c r="BD9" s="593"/>
      <c r="BE9" s="593"/>
      <c r="BF9" s="594"/>
      <c r="BG9" s="595">
        <v>299872</v>
      </c>
      <c r="BH9" s="596"/>
      <c r="BI9" s="596"/>
      <c r="BJ9" s="596"/>
      <c r="BK9" s="596"/>
      <c r="BL9" s="596"/>
      <c r="BM9" s="596"/>
      <c r="BN9" s="597"/>
      <c r="BO9" s="598">
        <v>43</v>
      </c>
      <c r="BP9" s="598"/>
      <c r="BQ9" s="598"/>
      <c r="BR9" s="598"/>
      <c r="BS9" s="604" t="s">
        <v>112</v>
      </c>
      <c r="BT9" s="596"/>
      <c r="BU9" s="596"/>
      <c r="BV9" s="596"/>
      <c r="BW9" s="596"/>
      <c r="BX9" s="596"/>
      <c r="BY9" s="596"/>
      <c r="BZ9" s="596"/>
      <c r="CA9" s="596"/>
      <c r="CB9" s="605"/>
      <c r="CD9" s="609" t="s">
        <v>227</v>
      </c>
      <c r="CE9" s="610"/>
      <c r="CF9" s="610"/>
      <c r="CG9" s="610"/>
      <c r="CH9" s="610"/>
      <c r="CI9" s="610"/>
      <c r="CJ9" s="610"/>
      <c r="CK9" s="610"/>
      <c r="CL9" s="610"/>
      <c r="CM9" s="610"/>
      <c r="CN9" s="610"/>
      <c r="CO9" s="610"/>
      <c r="CP9" s="610"/>
      <c r="CQ9" s="611"/>
      <c r="CR9" s="595">
        <v>847217</v>
      </c>
      <c r="CS9" s="596"/>
      <c r="CT9" s="596"/>
      <c r="CU9" s="596"/>
      <c r="CV9" s="596"/>
      <c r="CW9" s="596"/>
      <c r="CX9" s="596"/>
      <c r="CY9" s="597"/>
      <c r="CZ9" s="598">
        <v>10.8</v>
      </c>
      <c r="DA9" s="598"/>
      <c r="DB9" s="598"/>
      <c r="DC9" s="598"/>
      <c r="DD9" s="604">
        <v>258</v>
      </c>
      <c r="DE9" s="596"/>
      <c r="DF9" s="596"/>
      <c r="DG9" s="596"/>
      <c r="DH9" s="596"/>
      <c r="DI9" s="596"/>
      <c r="DJ9" s="596"/>
      <c r="DK9" s="596"/>
      <c r="DL9" s="596"/>
      <c r="DM9" s="596"/>
      <c r="DN9" s="596"/>
      <c r="DO9" s="596"/>
      <c r="DP9" s="597"/>
      <c r="DQ9" s="604">
        <v>814076</v>
      </c>
      <c r="DR9" s="596"/>
      <c r="DS9" s="596"/>
      <c r="DT9" s="596"/>
      <c r="DU9" s="596"/>
      <c r="DV9" s="596"/>
      <c r="DW9" s="596"/>
      <c r="DX9" s="596"/>
      <c r="DY9" s="596"/>
      <c r="DZ9" s="596"/>
      <c r="EA9" s="596"/>
      <c r="EB9" s="596"/>
      <c r="EC9" s="605"/>
    </row>
    <row r="10" spans="2:143" ht="11.25" customHeight="1">
      <c r="B10" s="592" t="s">
        <v>228</v>
      </c>
      <c r="C10" s="593"/>
      <c r="D10" s="593"/>
      <c r="E10" s="593"/>
      <c r="F10" s="593"/>
      <c r="G10" s="593"/>
      <c r="H10" s="593"/>
      <c r="I10" s="593"/>
      <c r="J10" s="593"/>
      <c r="K10" s="593"/>
      <c r="L10" s="593"/>
      <c r="M10" s="593"/>
      <c r="N10" s="593"/>
      <c r="O10" s="593"/>
      <c r="P10" s="593"/>
      <c r="Q10" s="594"/>
      <c r="R10" s="595">
        <v>101127</v>
      </c>
      <c r="S10" s="596"/>
      <c r="T10" s="596"/>
      <c r="U10" s="596"/>
      <c r="V10" s="596"/>
      <c r="W10" s="596"/>
      <c r="X10" s="596"/>
      <c r="Y10" s="597"/>
      <c r="Z10" s="598">
        <v>1.2</v>
      </c>
      <c r="AA10" s="598"/>
      <c r="AB10" s="598"/>
      <c r="AC10" s="598"/>
      <c r="AD10" s="599">
        <v>101127</v>
      </c>
      <c r="AE10" s="599"/>
      <c r="AF10" s="599"/>
      <c r="AG10" s="599"/>
      <c r="AH10" s="599"/>
      <c r="AI10" s="599"/>
      <c r="AJ10" s="599"/>
      <c r="AK10" s="599"/>
      <c r="AL10" s="600">
        <v>2.7</v>
      </c>
      <c r="AM10" s="601"/>
      <c r="AN10" s="601"/>
      <c r="AO10" s="602"/>
      <c r="AP10" s="592" t="s">
        <v>229</v>
      </c>
      <c r="AQ10" s="593"/>
      <c r="AR10" s="593"/>
      <c r="AS10" s="593"/>
      <c r="AT10" s="593"/>
      <c r="AU10" s="593"/>
      <c r="AV10" s="593"/>
      <c r="AW10" s="593"/>
      <c r="AX10" s="593"/>
      <c r="AY10" s="593"/>
      <c r="AZ10" s="593"/>
      <c r="BA10" s="593"/>
      <c r="BB10" s="593"/>
      <c r="BC10" s="593"/>
      <c r="BD10" s="593"/>
      <c r="BE10" s="593"/>
      <c r="BF10" s="594"/>
      <c r="BG10" s="595">
        <v>16432</v>
      </c>
      <c r="BH10" s="596"/>
      <c r="BI10" s="596"/>
      <c r="BJ10" s="596"/>
      <c r="BK10" s="596"/>
      <c r="BL10" s="596"/>
      <c r="BM10" s="596"/>
      <c r="BN10" s="597"/>
      <c r="BO10" s="598">
        <v>2.4</v>
      </c>
      <c r="BP10" s="598"/>
      <c r="BQ10" s="598"/>
      <c r="BR10" s="598"/>
      <c r="BS10" s="604">
        <v>2766</v>
      </c>
      <c r="BT10" s="596"/>
      <c r="BU10" s="596"/>
      <c r="BV10" s="596"/>
      <c r="BW10" s="596"/>
      <c r="BX10" s="596"/>
      <c r="BY10" s="596"/>
      <c r="BZ10" s="596"/>
      <c r="CA10" s="596"/>
      <c r="CB10" s="605"/>
      <c r="CD10" s="609" t="s">
        <v>230</v>
      </c>
      <c r="CE10" s="610"/>
      <c r="CF10" s="610"/>
      <c r="CG10" s="610"/>
      <c r="CH10" s="610"/>
      <c r="CI10" s="610"/>
      <c r="CJ10" s="610"/>
      <c r="CK10" s="610"/>
      <c r="CL10" s="610"/>
      <c r="CM10" s="610"/>
      <c r="CN10" s="610"/>
      <c r="CO10" s="610"/>
      <c r="CP10" s="610"/>
      <c r="CQ10" s="611"/>
      <c r="CR10" s="595">
        <v>3073</v>
      </c>
      <c r="CS10" s="596"/>
      <c r="CT10" s="596"/>
      <c r="CU10" s="596"/>
      <c r="CV10" s="596"/>
      <c r="CW10" s="596"/>
      <c r="CX10" s="596"/>
      <c r="CY10" s="597"/>
      <c r="CZ10" s="598">
        <v>0</v>
      </c>
      <c r="DA10" s="598"/>
      <c r="DB10" s="598"/>
      <c r="DC10" s="598"/>
      <c r="DD10" s="604" t="s">
        <v>112</v>
      </c>
      <c r="DE10" s="596"/>
      <c r="DF10" s="596"/>
      <c r="DG10" s="596"/>
      <c r="DH10" s="596"/>
      <c r="DI10" s="596"/>
      <c r="DJ10" s="596"/>
      <c r="DK10" s="596"/>
      <c r="DL10" s="596"/>
      <c r="DM10" s="596"/>
      <c r="DN10" s="596"/>
      <c r="DO10" s="596"/>
      <c r="DP10" s="597"/>
      <c r="DQ10" s="604">
        <v>3073</v>
      </c>
      <c r="DR10" s="596"/>
      <c r="DS10" s="596"/>
      <c r="DT10" s="596"/>
      <c r="DU10" s="596"/>
      <c r="DV10" s="596"/>
      <c r="DW10" s="596"/>
      <c r="DX10" s="596"/>
      <c r="DY10" s="596"/>
      <c r="DZ10" s="596"/>
      <c r="EA10" s="596"/>
      <c r="EB10" s="596"/>
      <c r="EC10" s="605"/>
    </row>
    <row r="11" spans="2:143" ht="11.25" customHeight="1">
      <c r="B11" s="592" t="s">
        <v>231</v>
      </c>
      <c r="C11" s="593"/>
      <c r="D11" s="593"/>
      <c r="E11" s="593"/>
      <c r="F11" s="593"/>
      <c r="G11" s="593"/>
      <c r="H11" s="593"/>
      <c r="I11" s="593"/>
      <c r="J11" s="593"/>
      <c r="K11" s="593"/>
      <c r="L11" s="593"/>
      <c r="M11" s="593"/>
      <c r="N11" s="593"/>
      <c r="O11" s="593"/>
      <c r="P11" s="593"/>
      <c r="Q11" s="594"/>
      <c r="R11" s="595" t="s">
        <v>112</v>
      </c>
      <c r="S11" s="596"/>
      <c r="T11" s="596"/>
      <c r="U11" s="596"/>
      <c r="V11" s="596"/>
      <c r="W11" s="596"/>
      <c r="X11" s="596"/>
      <c r="Y11" s="597"/>
      <c r="Z11" s="598" t="s">
        <v>112</v>
      </c>
      <c r="AA11" s="598"/>
      <c r="AB11" s="598"/>
      <c r="AC11" s="598"/>
      <c r="AD11" s="599" t="s">
        <v>112</v>
      </c>
      <c r="AE11" s="599"/>
      <c r="AF11" s="599"/>
      <c r="AG11" s="599"/>
      <c r="AH11" s="599"/>
      <c r="AI11" s="599"/>
      <c r="AJ11" s="599"/>
      <c r="AK11" s="599"/>
      <c r="AL11" s="600" t="s">
        <v>112</v>
      </c>
      <c r="AM11" s="601"/>
      <c r="AN11" s="601"/>
      <c r="AO11" s="602"/>
      <c r="AP11" s="592" t="s">
        <v>232</v>
      </c>
      <c r="AQ11" s="593"/>
      <c r="AR11" s="593"/>
      <c r="AS11" s="593"/>
      <c r="AT11" s="593"/>
      <c r="AU11" s="593"/>
      <c r="AV11" s="593"/>
      <c r="AW11" s="593"/>
      <c r="AX11" s="593"/>
      <c r="AY11" s="593"/>
      <c r="AZ11" s="593"/>
      <c r="BA11" s="593"/>
      <c r="BB11" s="593"/>
      <c r="BC11" s="593"/>
      <c r="BD11" s="593"/>
      <c r="BE11" s="593"/>
      <c r="BF11" s="594"/>
      <c r="BG11" s="595">
        <v>16717</v>
      </c>
      <c r="BH11" s="596"/>
      <c r="BI11" s="596"/>
      <c r="BJ11" s="596"/>
      <c r="BK11" s="596"/>
      <c r="BL11" s="596"/>
      <c r="BM11" s="596"/>
      <c r="BN11" s="597"/>
      <c r="BO11" s="598">
        <v>2.4</v>
      </c>
      <c r="BP11" s="598"/>
      <c r="BQ11" s="598"/>
      <c r="BR11" s="598"/>
      <c r="BS11" s="604">
        <v>3316</v>
      </c>
      <c r="BT11" s="596"/>
      <c r="BU11" s="596"/>
      <c r="BV11" s="596"/>
      <c r="BW11" s="596"/>
      <c r="BX11" s="596"/>
      <c r="BY11" s="596"/>
      <c r="BZ11" s="596"/>
      <c r="CA11" s="596"/>
      <c r="CB11" s="605"/>
      <c r="CD11" s="609" t="s">
        <v>233</v>
      </c>
      <c r="CE11" s="610"/>
      <c r="CF11" s="610"/>
      <c r="CG11" s="610"/>
      <c r="CH11" s="610"/>
      <c r="CI11" s="610"/>
      <c r="CJ11" s="610"/>
      <c r="CK11" s="610"/>
      <c r="CL11" s="610"/>
      <c r="CM11" s="610"/>
      <c r="CN11" s="610"/>
      <c r="CO11" s="610"/>
      <c r="CP11" s="610"/>
      <c r="CQ11" s="611"/>
      <c r="CR11" s="595">
        <v>1876273</v>
      </c>
      <c r="CS11" s="596"/>
      <c r="CT11" s="596"/>
      <c r="CU11" s="596"/>
      <c r="CV11" s="596"/>
      <c r="CW11" s="596"/>
      <c r="CX11" s="596"/>
      <c r="CY11" s="597"/>
      <c r="CZ11" s="598">
        <v>23.8</v>
      </c>
      <c r="DA11" s="598"/>
      <c r="DB11" s="598"/>
      <c r="DC11" s="598"/>
      <c r="DD11" s="604">
        <v>689178</v>
      </c>
      <c r="DE11" s="596"/>
      <c r="DF11" s="596"/>
      <c r="DG11" s="596"/>
      <c r="DH11" s="596"/>
      <c r="DI11" s="596"/>
      <c r="DJ11" s="596"/>
      <c r="DK11" s="596"/>
      <c r="DL11" s="596"/>
      <c r="DM11" s="596"/>
      <c r="DN11" s="596"/>
      <c r="DO11" s="596"/>
      <c r="DP11" s="597"/>
      <c r="DQ11" s="604">
        <v>543515</v>
      </c>
      <c r="DR11" s="596"/>
      <c r="DS11" s="596"/>
      <c r="DT11" s="596"/>
      <c r="DU11" s="596"/>
      <c r="DV11" s="596"/>
      <c r="DW11" s="596"/>
      <c r="DX11" s="596"/>
      <c r="DY11" s="596"/>
      <c r="DZ11" s="596"/>
      <c r="EA11" s="596"/>
      <c r="EB11" s="596"/>
      <c r="EC11" s="605"/>
    </row>
    <row r="12" spans="2:143" ht="11.25" customHeight="1">
      <c r="B12" s="592" t="s">
        <v>234</v>
      </c>
      <c r="C12" s="593"/>
      <c r="D12" s="593"/>
      <c r="E12" s="593"/>
      <c r="F12" s="593"/>
      <c r="G12" s="593"/>
      <c r="H12" s="593"/>
      <c r="I12" s="593"/>
      <c r="J12" s="593"/>
      <c r="K12" s="593"/>
      <c r="L12" s="593"/>
      <c r="M12" s="593"/>
      <c r="N12" s="593"/>
      <c r="O12" s="593"/>
      <c r="P12" s="593"/>
      <c r="Q12" s="594"/>
      <c r="R12" s="595" t="s">
        <v>112</v>
      </c>
      <c r="S12" s="596"/>
      <c r="T12" s="596"/>
      <c r="U12" s="596"/>
      <c r="V12" s="596"/>
      <c r="W12" s="596"/>
      <c r="X12" s="596"/>
      <c r="Y12" s="597"/>
      <c r="Z12" s="598" t="s">
        <v>112</v>
      </c>
      <c r="AA12" s="598"/>
      <c r="AB12" s="598"/>
      <c r="AC12" s="598"/>
      <c r="AD12" s="599" t="s">
        <v>112</v>
      </c>
      <c r="AE12" s="599"/>
      <c r="AF12" s="599"/>
      <c r="AG12" s="599"/>
      <c r="AH12" s="599"/>
      <c r="AI12" s="599"/>
      <c r="AJ12" s="599"/>
      <c r="AK12" s="599"/>
      <c r="AL12" s="600" t="s">
        <v>112</v>
      </c>
      <c r="AM12" s="601"/>
      <c r="AN12" s="601"/>
      <c r="AO12" s="602"/>
      <c r="AP12" s="592" t="s">
        <v>235</v>
      </c>
      <c r="AQ12" s="593"/>
      <c r="AR12" s="593"/>
      <c r="AS12" s="593"/>
      <c r="AT12" s="593"/>
      <c r="AU12" s="593"/>
      <c r="AV12" s="593"/>
      <c r="AW12" s="593"/>
      <c r="AX12" s="593"/>
      <c r="AY12" s="593"/>
      <c r="AZ12" s="593"/>
      <c r="BA12" s="593"/>
      <c r="BB12" s="593"/>
      <c r="BC12" s="593"/>
      <c r="BD12" s="593"/>
      <c r="BE12" s="593"/>
      <c r="BF12" s="594"/>
      <c r="BG12" s="595">
        <v>290117</v>
      </c>
      <c r="BH12" s="596"/>
      <c r="BI12" s="596"/>
      <c r="BJ12" s="596"/>
      <c r="BK12" s="596"/>
      <c r="BL12" s="596"/>
      <c r="BM12" s="596"/>
      <c r="BN12" s="597"/>
      <c r="BO12" s="598">
        <v>41.6</v>
      </c>
      <c r="BP12" s="598"/>
      <c r="BQ12" s="598"/>
      <c r="BR12" s="598"/>
      <c r="BS12" s="604" t="s">
        <v>112</v>
      </c>
      <c r="BT12" s="596"/>
      <c r="BU12" s="596"/>
      <c r="BV12" s="596"/>
      <c r="BW12" s="596"/>
      <c r="BX12" s="596"/>
      <c r="BY12" s="596"/>
      <c r="BZ12" s="596"/>
      <c r="CA12" s="596"/>
      <c r="CB12" s="605"/>
      <c r="CD12" s="609" t="s">
        <v>236</v>
      </c>
      <c r="CE12" s="610"/>
      <c r="CF12" s="610"/>
      <c r="CG12" s="610"/>
      <c r="CH12" s="610"/>
      <c r="CI12" s="610"/>
      <c r="CJ12" s="610"/>
      <c r="CK12" s="610"/>
      <c r="CL12" s="610"/>
      <c r="CM12" s="610"/>
      <c r="CN12" s="610"/>
      <c r="CO12" s="610"/>
      <c r="CP12" s="610"/>
      <c r="CQ12" s="611"/>
      <c r="CR12" s="595">
        <v>178744</v>
      </c>
      <c r="CS12" s="596"/>
      <c r="CT12" s="596"/>
      <c r="CU12" s="596"/>
      <c r="CV12" s="596"/>
      <c r="CW12" s="596"/>
      <c r="CX12" s="596"/>
      <c r="CY12" s="597"/>
      <c r="CZ12" s="598">
        <v>2.2999999999999998</v>
      </c>
      <c r="DA12" s="598"/>
      <c r="DB12" s="598"/>
      <c r="DC12" s="598"/>
      <c r="DD12" s="604">
        <v>23792</v>
      </c>
      <c r="DE12" s="596"/>
      <c r="DF12" s="596"/>
      <c r="DG12" s="596"/>
      <c r="DH12" s="596"/>
      <c r="DI12" s="596"/>
      <c r="DJ12" s="596"/>
      <c r="DK12" s="596"/>
      <c r="DL12" s="596"/>
      <c r="DM12" s="596"/>
      <c r="DN12" s="596"/>
      <c r="DO12" s="596"/>
      <c r="DP12" s="597"/>
      <c r="DQ12" s="604">
        <v>128971</v>
      </c>
      <c r="DR12" s="596"/>
      <c r="DS12" s="596"/>
      <c r="DT12" s="596"/>
      <c r="DU12" s="596"/>
      <c r="DV12" s="596"/>
      <c r="DW12" s="596"/>
      <c r="DX12" s="596"/>
      <c r="DY12" s="596"/>
      <c r="DZ12" s="596"/>
      <c r="EA12" s="596"/>
      <c r="EB12" s="596"/>
      <c r="EC12" s="605"/>
    </row>
    <row r="13" spans="2:143" ht="11.25" customHeight="1">
      <c r="B13" s="592" t="s">
        <v>237</v>
      </c>
      <c r="C13" s="593"/>
      <c r="D13" s="593"/>
      <c r="E13" s="593"/>
      <c r="F13" s="593"/>
      <c r="G13" s="593"/>
      <c r="H13" s="593"/>
      <c r="I13" s="593"/>
      <c r="J13" s="593"/>
      <c r="K13" s="593"/>
      <c r="L13" s="593"/>
      <c r="M13" s="593"/>
      <c r="N13" s="593"/>
      <c r="O13" s="593"/>
      <c r="P13" s="593"/>
      <c r="Q13" s="594"/>
      <c r="R13" s="595">
        <v>17986</v>
      </c>
      <c r="S13" s="596"/>
      <c r="T13" s="596"/>
      <c r="U13" s="596"/>
      <c r="V13" s="596"/>
      <c r="W13" s="596"/>
      <c r="X13" s="596"/>
      <c r="Y13" s="597"/>
      <c r="Z13" s="598">
        <v>0.2</v>
      </c>
      <c r="AA13" s="598"/>
      <c r="AB13" s="598"/>
      <c r="AC13" s="598"/>
      <c r="AD13" s="599">
        <v>17986</v>
      </c>
      <c r="AE13" s="599"/>
      <c r="AF13" s="599"/>
      <c r="AG13" s="599"/>
      <c r="AH13" s="599"/>
      <c r="AI13" s="599"/>
      <c r="AJ13" s="599"/>
      <c r="AK13" s="599"/>
      <c r="AL13" s="600">
        <v>0.5</v>
      </c>
      <c r="AM13" s="601"/>
      <c r="AN13" s="601"/>
      <c r="AO13" s="602"/>
      <c r="AP13" s="592" t="s">
        <v>238</v>
      </c>
      <c r="AQ13" s="593"/>
      <c r="AR13" s="593"/>
      <c r="AS13" s="593"/>
      <c r="AT13" s="593"/>
      <c r="AU13" s="593"/>
      <c r="AV13" s="593"/>
      <c r="AW13" s="593"/>
      <c r="AX13" s="593"/>
      <c r="AY13" s="593"/>
      <c r="AZ13" s="593"/>
      <c r="BA13" s="593"/>
      <c r="BB13" s="593"/>
      <c r="BC13" s="593"/>
      <c r="BD13" s="593"/>
      <c r="BE13" s="593"/>
      <c r="BF13" s="594"/>
      <c r="BG13" s="595">
        <v>283300</v>
      </c>
      <c r="BH13" s="596"/>
      <c r="BI13" s="596"/>
      <c r="BJ13" s="596"/>
      <c r="BK13" s="596"/>
      <c r="BL13" s="596"/>
      <c r="BM13" s="596"/>
      <c r="BN13" s="597"/>
      <c r="BO13" s="598">
        <v>40.6</v>
      </c>
      <c r="BP13" s="598"/>
      <c r="BQ13" s="598"/>
      <c r="BR13" s="598"/>
      <c r="BS13" s="604" t="s">
        <v>112</v>
      </c>
      <c r="BT13" s="596"/>
      <c r="BU13" s="596"/>
      <c r="BV13" s="596"/>
      <c r="BW13" s="596"/>
      <c r="BX13" s="596"/>
      <c r="BY13" s="596"/>
      <c r="BZ13" s="596"/>
      <c r="CA13" s="596"/>
      <c r="CB13" s="605"/>
      <c r="CD13" s="609" t="s">
        <v>239</v>
      </c>
      <c r="CE13" s="610"/>
      <c r="CF13" s="610"/>
      <c r="CG13" s="610"/>
      <c r="CH13" s="610"/>
      <c r="CI13" s="610"/>
      <c r="CJ13" s="610"/>
      <c r="CK13" s="610"/>
      <c r="CL13" s="610"/>
      <c r="CM13" s="610"/>
      <c r="CN13" s="610"/>
      <c r="CO13" s="610"/>
      <c r="CP13" s="610"/>
      <c r="CQ13" s="611"/>
      <c r="CR13" s="595">
        <v>941420</v>
      </c>
      <c r="CS13" s="596"/>
      <c r="CT13" s="596"/>
      <c r="CU13" s="596"/>
      <c r="CV13" s="596"/>
      <c r="CW13" s="596"/>
      <c r="CX13" s="596"/>
      <c r="CY13" s="597"/>
      <c r="CZ13" s="598">
        <v>12</v>
      </c>
      <c r="DA13" s="598"/>
      <c r="DB13" s="598"/>
      <c r="DC13" s="598"/>
      <c r="DD13" s="604">
        <v>479503</v>
      </c>
      <c r="DE13" s="596"/>
      <c r="DF13" s="596"/>
      <c r="DG13" s="596"/>
      <c r="DH13" s="596"/>
      <c r="DI13" s="596"/>
      <c r="DJ13" s="596"/>
      <c r="DK13" s="596"/>
      <c r="DL13" s="596"/>
      <c r="DM13" s="596"/>
      <c r="DN13" s="596"/>
      <c r="DO13" s="596"/>
      <c r="DP13" s="597"/>
      <c r="DQ13" s="604">
        <v>463223</v>
      </c>
      <c r="DR13" s="596"/>
      <c r="DS13" s="596"/>
      <c r="DT13" s="596"/>
      <c r="DU13" s="596"/>
      <c r="DV13" s="596"/>
      <c r="DW13" s="596"/>
      <c r="DX13" s="596"/>
      <c r="DY13" s="596"/>
      <c r="DZ13" s="596"/>
      <c r="EA13" s="596"/>
      <c r="EB13" s="596"/>
      <c r="EC13" s="605"/>
    </row>
    <row r="14" spans="2:143" ht="11.25" customHeight="1">
      <c r="B14" s="592" t="s">
        <v>240</v>
      </c>
      <c r="C14" s="593"/>
      <c r="D14" s="593"/>
      <c r="E14" s="593"/>
      <c r="F14" s="593"/>
      <c r="G14" s="593"/>
      <c r="H14" s="593"/>
      <c r="I14" s="593"/>
      <c r="J14" s="593"/>
      <c r="K14" s="593"/>
      <c r="L14" s="593"/>
      <c r="M14" s="593"/>
      <c r="N14" s="593"/>
      <c r="O14" s="593"/>
      <c r="P14" s="593"/>
      <c r="Q14" s="594"/>
      <c r="R14" s="595" t="s">
        <v>112</v>
      </c>
      <c r="S14" s="596"/>
      <c r="T14" s="596"/>
      <c r="U14" s="596"/>
      <c r="V14" s="596"/>
      <c r="W14" s="596"/>
      <c r="X14" s="596"/>
      <c r="Y14" s="597"/>
      <c r="Z14" s="598" t="s">
        <v>112</v>
      </c>
      <c r="AA14" s="598"/>
      <c r="AB14" s="598"/>
      <c r="AC14" s="598"/>
      <c r="AD14" s="599" t="s">
        <v>112</v>
      </c>
      <c r="AE14" s="599"/>
      <c r="AF14" s="599"/>
      <c r="AG14" s="599"/>
      <c r="AH14" s="599"/>
      <c r="AI14" s="599"/>
      <c r="AJ14" s="599"/>
      <c r="AK14" s="599"/>
      <c r="AL14" s="600" t="s">
        <v>112</v>
      </c>
      <c r="AM14" s="601"/>
      <c r="AN14" s="601"/>
      <c r="AO14" s="602"/>
      <c r="AP14" s="592" t="s">
        <v>241</v>
      </c>
      <c r="AQ14" s="593"/>
      <c r="AR14" s="593"/>
      <c r="AS14" s="593"/>
      <c r="AT14" s="593"/>
      <c r="AU14" s="593"/>
      <c r="AV14" s="593"/>
      <c r="AW14" s="593"/>
      <c r="AX14" s="593"/>
      <c r="AY14" s="593"/>
      <c r="AZ14" s="593"/>
      <c r="BA14" s="593"/>
      <c r="BB14" s="593"/>
      <c r="BC14" s="593"/>
      <c r="BD14" s="593"/>
      <c r="BE14" s="593"/>
      <c r="BF14" s="594"/>
      <c r="BG14" s="595">
        <v>13970</v>
      </c>
      <c r="BH14" s="596"/>
      <c r="BI14" s="596"/>
      <c r="BJ14" s="596"/>
      <c r="BK14" s="596"/>
      <c r="BL14" s="596"/>
      <c r="BM14" s="596"/>
      <c r="BN14" s="597"/>
      <c r="BO14" s="598">
        <v>2</v>
      </c>
      <c r="BP14" s="598"/>
      <c r="BQ14" s="598"/>
      <c r="BR14" s="598"/>
      <c r="BS14" s="604" t="s">
        <v>112</v>
      </c>
      <c r="BT14" s="596"/>
      <c r="BU14" s="596"/>
      <c r="BV14" s="596"/>
      <c r="BW14" s="596"/>
      <c r="BX14" s="596"/>
      <c r="BY14" s="596"/>
      <c r="BZ14" s="596"/>
      <c r="CA14" s="596"/>
      <c r="CB14" s="605"/>
      <c r="CD14" s="609" t="s">
        <v>242</v>
      </c>
      <c r="CE14" s="610"/>
      <c r="CF14" s="610"/>
      <c r="CG14" s="610"/>
      <c r="CH14" s="610"/>
      <c r="CI14" s="610"/>
      <c r="CJ14" s="610"/>
      <c r="CK14" s="610"/>
      <c r="CL14" s="610"/>
      <c r="CM14" s="610"/>
      <c r="CN14" s="610"/>
      <c r="CO14" s="610"/>
      <c r="CP14" s="610"/>
      <c r="CQ14" s="611"/>
      <c r="CR14" s="595">
        <v>246650</v>
      </c>
      <c r="CS14" s="596"/>
      <c r="CT14" s="596"/>
      <c r="CU14" s="596"/>
      <c r="CV14" s="596"/>
      <c r="CW14" s="596"/>
      <c r="CX14" s="596"/>
      <c r="CY14" s="597"/>
      <c r="CZ14" s="598">
        <v>3.1</v>
      </c>
      <c r="DA14" s="598"/>
      <c r="DB14" s="598"/>
      <c r="DC14" s="598"/>
      <c r="DD14" s="604" t="s">
        <v>112</v>
      </c>
      <c r="DE14" s="596"/>
      <c r="DF14" s="596"/>
      <c r="DG14" s="596"/>
      <c r="DH14" s="596"/>
      <c r="DI14" s="596"/>
      <c r="DJ14" s="596"/>
      <c r="DK14" s="596"/>
      <c r="DL14" s="596"/>
      <c r="DM14" s="596"/>
      <c r="DN14" s="596"/>
      <c r="DO14" s="596"/>
      <c r="DP14" s="597"/>
      <c r="DQ14" s="604">
        <v>246336</v>
      </c>
      <c r="DR14" s="596"/>
      <c r="DS14" s="596"/>
      <c r="DT14" s="596"/>
      <c r="DU14" s="596"/>
      <c r="DV14" s="596"/>
      <c r="DW14" s="596"/>
      <c r="DX14" s="596"/>
      <c r="DY14" s="596"/>
      <c r="DZ14" s="596"/>
      <c r="EA14" s="596"/>
      <c r="EB14" s="596"/>
      <c r="EC14" s="605"/>
    </row>
    <row r="15" spans="2:143" ht="11.25" customHeight="1">
      <c r="B15" s="592" t="s">
        <v>243</v>
      </c>
      <c r="C15" s="593"/>
      <c r="D15" s="593"/>
      <c r="E15" s="593"/>
      <c r="F15" s="593"/>
      <c r="G15" s="593"/>
      <c r="H15" s="593"/>
      <c r="I15" s="593"/>
      <c r="J15" s="593"/>
      <c r="K15" s="593"/>
      <c r="L15" s="593"/>
      <c r="M15" s="593"/>
      <c r="N15" s="593"/>
      <c r="O15" s="593"/>
      <c r="P15" s="593"/>
      <c r="Q15" s="594"/>
      <c r="R15" s="595">
        <v>1554</v>
      </c>
      <c r="S15" s="596"/>
      <c r="T15" s="596"/>
      <c r="U15" s="596"/>
      <c r="V15" s="596"/>
      <c r="W15" s="596"/>
      <c r="X15" s="596"/>
      <c r="Y15" s="597"/>
      <c r="Z15" s="598">
        <v>0</v>
      </c>
      <c r="AA15" s="598"/>
      <c r="AB15" s="598"/>
      <c r="AC15" s="598"/>
      <c r="AD15" s="599">
        <v>1554</v>
      </c>
      <c r="AE15" s="599"/>
      <c r="AF15" s="599"/>
      <c r="AG15" s="599"/>
      <c r="AH15" s="599"/>
      <c r="AI15" s="599"/>
      <c r="AJ15" s="599"/>
      <c r="AK15" s="599"/>
      <c r="AL15" s="600">
        <v>0</v>
      </c>
      <c r="AM15" s="601"/>
      <c r="AN15" s="601"/>
      <c r="AO15" s="602"/>
      <c r="AP15" s="592" t="s">
        <v>244</v>
      </c>
      <c r="AQ15" s="593"/>
      <c r="AR15" s="593"/>
      <c r="AS15" s="593"/>
      <c r="AT15" s="593"/>
      <c r="AU15" s="593"/>
      <c r="AV15" s="593"/>
      <c r="AW15" s="593"/>
      <c r="AX15" s="593"/>
      <c r="AY15" s="593"/>
      <c r="AZ15" s="593"/>
      <c r="BA15" s="593"/>
      <c r="BB15" s="593"/>
      <c r="BC15" s="593"/>
      <c r="BD15" s="593"/>
      <c r="BE15" s="593"/>
      <c r="BF15" s="594"/>
      <c r="BG15" s="595">
        <v>50936</v>
      </c>
      <c r="BH15" s="596"/>
      <c r="BI15" s="596"/>
      <c r="BJ15" s="596"/>
      <c r="BK15" s="596"/>
      <c r="BL15" s="596"/>
      <c r="BM15" s="596"/>
      <c r="BN15" s="597"/>
      <c r="BO15" s="598">
        <v>7.3</v>
      </c>
      <c r="BP15" s="598"/>
      <c r="BQ15" s="598"/>
      <c r="BR15" s="598"/>
      <c r="BS15" s="604" t="s">
        <v>112</v>
      </c>
      <c r="BT15" s="596"/>
      <c r="BU15" s="596"/>
      <c r="BV15" s="596"/>
      <c r="BW15" s="596"/>
      <c r="BX15" s="596"/>
      <c r="BY15" s="596"/>
      <c r="BZ15" s="596"/>
      <c r="CA15" s="596"/>
      <c r="CB15" s="605"/>
      <c r="CD15" s="609" t="s">
        <v>245</v>
      </c>
      <c r="CE15" s="610"/>
      <c r="CF15" s="610"/>
      <c r="CG15" s="610"/>
      <c r="CH15" s="610"/>
      <c r="CI15" s="610"/>
      <c r="CJ15" s="610"/>
      <c r="CK15" s="610"/>
      <c r="CL15" s="610"/>
      <c r="CM15" s="610"/>
      <c r="CN15" s="610"/>
      <c r="CO15" s="610"/>
      <c r="CP15" s="610"/>
      <c r="CQ15" s="611"/>
      <c r="CR15" s="595">
        <v>1443161</v>
      </c>
      <c r="CS15" s="596"/>
      <c r="CT15" s="596"/>
      <c r="CU15" s="596"/>
      <c r="CV15" s="596"/>
      <c r="CW15" s="596"/>
      <c r="CX15" s="596"/>
      <c r="CY15" s="597"/>
      <c r="CZ15" s="598">
        <v>18.3</v>
      </c>
      <c r="DA15" s="598"/>
      <c r="DB15" s="598"/>
      <c r="DC15" s="598"/>
      <c r="DD15" s="604">
        <v>834877</v>
      </c>
      <c r="DE15" s="596"/>
      <c r="DF15" s="596"/>
      <c r="DG15" s="596"/>
      <c r="DH15" s="596"/>
      <c r="DI15" s="596"/>
      <c r="DJ15" s="596"/>
      <c r="DK15" s="596"/>
      <c r="DL15" s="596"/>
      <c r="DM15" s="596"/>
      <c r="DN15" s="596"/>
      <c r="DO15" s="596"/>
      <c r="DP15" s="597"/>
      <c r="DQ15" s="604">
        <v>521086</v>
      </c>
      <c r="DR15" s="596"/>
      <c r="DS15" s="596"/>
      <c r="DT15" s="596"/>
      <c r="DU15" s="596"/>
      <c r="DV15" s="596"/>
      <c r="DW15" s="596"/>
      <c r="DX15" s="596"/>
      <c r="DY15" s="596"/>
      <c r="DZ15" s="596"/>
      <c r="EA15" s="596"/>
      <c r="EB15" s="596"/>
      <c r="EC15" s="605"/>
    </row>
    <row r="16" spans="2:143" ht="11.25" customHeight="1">
      <c r="B16" s="592" t="s">
        <v>246</v>
      </c>
      <c r="C16" s="593"/>
      <c r="D16" s="593"/>
      <c r="E16" s="593"/>
      <c r="F16" s="593"/>
      <c r="G16" s="593"/>
      <c r="H16" s="593"/>
      <c r="I16" s="593"/>
      <c r="J16" s="593"/>
      <c r="K16" s="593"/>
      <c r="L16" s="593"/>
      <c r="M16" s="593"/>
      <c r="N16" s="593"/>
      <c r="O16" s="593"/>
      <c r="P16" s="593"/>
      <c r="Q16" s="594"/>
      <c r="R16" s="595">
        <v>3105289</v>
      </c>
      <c r="S16" s="596"/>
      <c r="T16" s="596"/>
      <c r="U16" s="596"/>
      <c r="V16" s="596"/>
      <c r="W16" s="596"/>
      <c r="X16" s="596"/>
      <c r="Y16" s="597"/>
      <c r="Z16" s="598">
        <v>38.299999999999997</v>
      </c>
      <c r="AA16" s="598"/>
      <c r="AB16" s="598"/>
      <c r="AC16" s="598"/>
      <c r="AD16" s="599">
        <v>2816039</v>
      </c>
      <c r="AE16" s="599"/>
      <c r="AF16" s="599"/>
      <c r="AG16" s="599"/>
      <c r="AH16" s="599"/>
      <c r="AI16" s="599"/>
      <c r="AJ16" s="599"/>
      <c r="AK16" s="599"/>
      <c r="AL16" s="600">
        <v>74.400000000000006</v>
      </c>
      <c r="AM16" s="601"/>
      <c r="AN16" s="601"/>
      <c r="AO16" s="602"/>
      <c r="AP16" s="592" t="s">
        <v>247</v>
      </c>
      <c r="AQ16" s="593"/>
      <c r="AR16" s="593"/>
      <c r="AS16" s="593"/>
      <c r="AT16" s="593"/>
      <c r="AU16" s="593"/>
      <c r="AV16" s="593"/>
      <c r="AW16" s="593"/>
      <c r="AX16" s="593"/>
      <c r="AY16" s="593"/>
      <c r="AZ16" s="593"/>
      <c r="BA16" s="593"/>
      <c r="BB16" s="593"/>
      <c r="BC16" s="593"/>
      <c r="BD16" s="593"/>
      <c r="BE16" s="593"/>
      <c r="BF16" s="594"/>
      <c r="BG16" s="595" t="s">
        <v>112</v>
      </c>
      <c r="BH16" s="596"/>
      <c r="BI16" s="596"/>
      <c r="BJ16" s="596"/>
      <c r="BK16" s="596"/>
      <c r="BL16" s="596"/>
      <c r="BM16" s="596"/>
      <c r="BN16" s="597"/>
      <c r="BO16" s="598" t="s">
        <v>112</v>
      </c>
      <c r="BP16" s="598"/>
      <c r="BQ16" s="598"/>
      <c r="BR16" s="598"/>
      <c r="BS16" s="604" t="s">
        <v>112</v>
      </c>
      <c r="BT16" s="596"/>
      <c r="BU16" s="596"/>
      <c r="BV16" s="596"/>
      <c r="BW16" s="596"/>
      <c r="BX16" s="596"/>
      <c r="BY16" s="596"/>
      <c r="BZ16" s="596"/>
      <c r="CA16" s="596"/>
      <c r="CB16" s="605"/>
      <c r="CD16" s="609" t="s">
        <v>248</v>
      </c>
      <c r="CE16" s="610"/>
      <c r="CF16" s="610"/>
      <c r="CG16" s="610"/>
      <c r="CH16" s="610"/>
      <c r="CI16" s="610"/>
      <c r="CJ16" s="610"/>
      <c r="CK16" s="610"/>
      <c r="CL16" s="610"/>
      <c r="CM16" s="610"/>
      <c r="CN16" s="610"/>
      <c r="CO16" s="610"/>
      <c r="CP16" s="610"/>
      <c r="CQ16" s="611"/>
      <c r="CR16" s="595" t="s">
        <v>112</v>
      </c>
      <c r="CS16" s="596"/>
      <c r="CT16" s="596"/>
      <c r="CU16" s="596"/>
      <c r="CV16" s="596"/>
      <c r="CW16" s="596"/>
      <c r="CX16" s="596"/>
      <c r="CY16" s="597"/>
      <c r="CZ16" s="598" t="s">
        <v>112</v>
      </c>
      <c r="DA16" s="598"/>
      <c r="DB16" s="598"/>
      <c r="DC16" s="598"/>
      <c r="DD16" s="604" t="s">
        <v>112</v>
      </c>
      <c r="DE16" s="596"/>
      <c r="DF16" s="596"/>
      <c r="DG16" s="596"/>
      <c r="DH16" s="596"/>
      <c r="DI16" s="596"/>
      <c r="DJ16" s="596"/>
      <c r="DK16" s="596"/>
      <c r="DL16" s="596"/>
      <c r="DM16" s="596"/>
      <c r="DN16" s="596"/>
      <c r="DO16" s="596"/>
      <c r="DP16" s="597"/>
      <c r="DQ16" s="604" t="s">
        <v>112</v>
      </c>
      <c r="DR16" s="596"/>
      <c r="DS16" s="596"/>
      <c r="DT16" s="596"/>
      <c r="DU16" s="596"/>
      <c r="DV16" s="596"/>
      <c r="DW16" s="596"/>
      <c r="DX16" s="596"/>
      <c r="DY16" s="596"/>
      <c r="DZ16" s="596"/>
      <c r="EA16" s="596"/>
      <c r="EB16" s="596"/>
      <c r="EC16" s="605"/>
    </row>
    <row r="17" spans="2:133" ht="11.25" customHeight="1">
      <c r="B17" s="592" t="s">
        <v>249</v>
      </c>
      <c r="C17" s="593"/>
      <c r="D17" s="593"/>
      <c r="E17" s="593"/>
      <c r="F17" s="593"/>
      <c r="G17" s="593"/>
      <c r="H17" s="593"/>
      <c r="I17" s="593"/>
      <c r="J17" s="593"/>
      <c r="K17" s="593"/>
      <c r="L17" s="593"/>
      <c r="M17" s="593"/>
      <c r="N17" s="593"/>
      <c r="O17" s="593"/>
      <c r="P17" s="593"/>
      <c r="Q17" s="594"/>
      <c r="R17" s="595">
        <v>2816039</v>
      </c>
      <c r="S17" s="596"/>
      <c r="T17" s="596"/>
      <c r="U17" s="596"/>
      <c r="V17" s="596"/>
      <c r="W17" s="596"/>
      <c r="X17" s="596"/>
      <c r="Y17" s="597"/>
      <c r="Z17" s="598">
        <v>34.700000000000003</v>
      </c>
      <c r="AA17" s="598"/>
      <c r="AB17" s="598"/>
      <c r="AC17" s="598"/>
      <c r="AD17" s="599">
        <v>2816039</v>
      </c>
      <c r="AE17" s="599"/>
      <c r="AF17" s="599"/>
      <c r="AG17" s="599"/>
      <c r="AH17" s="599"/>
      <c r="AI17" s="599"/>
      <c r="AJ17" s="599"/>
      <c r="AK17" s="599"/>
      <c r="AL17" s="600">
        <v>74.400000000000006</v>
      </c>
      <c r="AM17" s="601"/>
      <c r="AN17" s="601"/>
      <c r="AO17" s="602"/>
      <c r="AP17" s="592" t="s">
        <v>250</v>
      </c>
      <c r="AQ17" s="593"/>
      <c r="AR17" s="593"/>
      <c r="AS17" s="593"/>
      <c r="AT17" s="593"/>
      <c r="AU17" s="593"/>
      <c r="AV17" s="593"/>
      <c r="AW17" s="593"/>
      <c r="AX17" s="593"/>
      <c r="AY17" s="593"/>
      <c r="AZ17" s="593"/>
      <c r="BA17" s="593"/>
      <c r="BB17" s="593"/>
      <c r="BC17" s="593"/>
      <c r="BD17" s="593"/>
      <c r="BE17" s="593"/>
      <c r="BF17" s="594"/>
      <c r="BG17" s="595" t="s">
        <v>112</v>
      </c>
      <c r="BH17" s="596"/>
      <c r="BI17" s="596"/>
      <c r="BJ17" s="596"/>
      <c r="BK17" s="596"/>
      <c r="BL17" s="596"/>
      <c r="BM17" s="596"/>
      <c r="BN17" s="597"/>
      <c r="BO17" s="598" t="s">
        <v>112</v>
      </c>
      <c r="BP17" s="598"/>
      <c r="BQ17" s="598"/>
      <c r="BR17" s="598"/>
      <c r="BS17" s="604" t="s">
        <v>112</v>
      </c>
      <c r="BT17" s="596"/>
      <c r="BU17" s="596"/>
      <c r="BV17" s="596"/>
      <c r="BW17" s="596"/>
      <c r="BX17" s="596"/>
      <c r="BY17" s="596"/>
      <c r="BZ17" s="596"/>
      <c r="CA17" s="596"/>
      <c r="CB17" s="605"/>
      <c r="CD17" s="609" t="s">
        <v>251</v>
      </c>
      <c r="CE17" s="610"/>
      <c r="CF17" s="610"/>
      <c r="CG17" s="610"/>
      <c r="CH17" s="610"/>
      <c r="CI17" s="610"/>
      <c r="CJ17" s="610"/>
      <c r="CK17" s="610"/>
      <c r="CL17" s="610"/>
      <c r="CM17" s="610"/>
      <c r="CN17" s="610"/>
      <c r="CO17" s="610"/>
      <c r="CP17" s="610"/>
      <c r="CQ17" s="611"/>
      <c r="CR17" s="595">
        <v>659356</v>
      </c>
      <c r="CS17" s="596"/>
      <c r="CT17" s="596"/>
      <c r="CU17" s="596"/>
      <c r="CV17" s="596"/>
      <c r="CW17" s="596"/>
      <c r="CX17" s="596"/>
      <c r="CY17" s="597"/>
      <c r="CZ17" s="598">
        <v>8.4</v>
      </c>
      <c r="DA17" s="598"/>
      <c r="DB17" s="598"/>
      <c r="DC17" s="598"/>
      <c r="DD17" s="604" t="s">
        <v>112</v>
      </c>
      <c r="DE17" s="596"/>
      <c r="DF17" s="596"/>
      <c r="DG17" s="596"/>
      <c r="DH17" s="596"/>
      <c r="DI17" s="596"/>
      <c r="DJ17" s="596"/>
      <c r="DK17" s="596"/>
      <c r="DL17" s="596"/>
      <c r="DM17" s="596"/>
      <c r="DN17" s="596"/>
      <c r="DO17" s="596"/>
      <c r="DP17" s="597"/>
      <c r="DQ17" s="604">
        <v>617614</v>
      </c>
      <c r="DR17" s="596"/>
      <c r="DS17" s="596"/>
      <c r="DT17" s="596"/>
      <c r="DU17" s="596"/>
      <c r="DV17" s="596"/>
      <c r="DW17" s="596"/>
      <c r="DX17" s="596"/>
      <c r="DY17" s="596"/>
      <c r="DZ17" s="596"/>
      <c r="EA17" s="596"/>
      <c r="EB17" s="596"/>
      <c r="EC17" s="605"/>
    </row>
    <row r="18" spans="2:133" ht="11.25" customHeight="1">
      <c r="B18" s="592" t="s">
        <v>252</v>
      </c>
      <c r="C18" s="593"/>
      <c r="D18" s="593"/>
      <c r="E18" s="593"/>
      <c r="F18" s="593"/>
      <c r="G18" s="593"/>
      <c r="H18" s="593"/>
      <c r="I18" s="593"/>
      <c r="J18" s="593"/>
      <c r="K18" s="593"/>
      <c r="L18" s="593"/>
      <c r="M18" s="593"/>
      <c r="N18" s="593"/>
      <c r="O18" s="593"/>
      <c r="P18" s="593"/>
      <c r="Q18" s="594"/>
      <c r="R18" s="595">
        <v>289250</v>
      </c>
      <c r="S18" s="596"/>
      <c r="T18" s="596"/>
      <c r="U18" s="596"/>
      <c r="V18" s="596"/>
      <c r="W18" s="596"/>
      <c r="X18" s="596"/>
      <c r="Y18" s="597"/>
      <c r="Z18" s="598">
        <v>3.6</v>
      </c>
      <c r="AA18" s="598"/>
      <c r="AB18" s="598"/>
      <c r="AC18" s="598"/>
      <c r="AD18" s="599" t="s">
        <v>112</v>
      </c>
      <c r="AE18" s="599"/>
      <c r="AF18" s="599"/>
      <c r="AG18" s="599"/>
      <c r="AH18" s="599"/>
      <c r="AI18" s="599"/>
      <c r="AJ18" s="599"/>
      <c r="AK18" s="599"/>
      <c r="AL18" s="600" t="s">
        <v>112</v>
      </c>
      <c r="AM18" s="601"/>
      <c r="AN18" s="601"/>
      <c r="AO18" s="602"/>
      <c r="AP18" s="592" t="s">
        <v>253</v>
      </c>
      <c r="AQ18" s="593"/>
      <c r="AR18" s="593"/>
      <c r="AS18" s="593"/>
      <c r="AT18" s="593"/>
      <c r="AU18" s="593"/>
      <c r="AV18" s="593"/>
      <c r="AW18" s="593"/>
      <c r="AX18" s="593"/>
      <c r="AY18" s="593"/>
      <c r="AZ18" s="593"/>
      <c r="BA18" s="593"/>
      <c r="BB18" s="593"/>
      <c r="BC18" s="593"/>
      <c r="BD18" s="593"/>
      <c r="BE18" s="593"/>
      <c r="BF18" s="594"/>
      <c r="BG18" s="595" t="s">
        <v>112</v>
      </c>
      <c r="BH18" s="596"/>
      <c r="BI18" s="596"/>
      <c r="BJ18" s="596"/>
      <c r="BK18" s="596"/>
      <c r="BL18" s="596"/>
      <c r="BM18" s="596"/>
      <c r="BN18" s="597"/>
      <c r="BO18" s="598" t="s">
        <v>112</v>
      </c>
      <c r="BP18" s="598"/>
      <c r="BQ18" s="598"/>
      <c r="BR18" s="598"/>
      <c r="BS18" s="604" t="s">
        <v>112</v>
      </c>
      <c r="BT18" s="596"/>
      <c r="BU18" s="596"/>
      <c r="BV18" s="596"/>
      <c r="BW18" s="596"/>
      <c r="BX18" s="596"/>
      <c r="BY18" s="596"/>
      <c r="BZ18" s="596"/>
      <c r="CA18" s="596"/>
      <c r="CB18" s="605"/>
      <c r="CD18" s="609" t="s">
        <v>254</v>
      </c>
      <c r="CE18" s="610"/>
      <c r="CF18" s="610"/>
      <c r="CG18" s="610"/>
      <c r="CH18" s="610"/>
      <c r="CI18" s="610"/>
      <c r="CJ18" s="610"/>
      <c r="CK18" s="610"/>
      <c r="CL18" s="610"/>
      <c r="CM18" s="610"/>
      <c r="CN18" s="610"/>
      <c r="CO18" s="610"/>
      <c r="CP18" s="610"/>
      <c r="CQ18" s="611"/>
      <c r="CR18" s="595">
        <v>2342</v>
      </c>
      <c r="CS18" s="596"/>
      <c r="CT18" s="596"/>
      <c r="CU18" s="596"/>
      <c r="CV18" s="596"/>
      <c r="CW18" s="596"/>
      <c r="CX18" s="596"/>
      <c r="CY18" s="597"/>
      <c r="CZ18" s="598">
        <v>0</v>
      </c>
      <c r="DA18" s="598"/>
      <c r="DB18" s="598"/>
      <c r="DC18" s="598"/>
      <c r="DD18" s="604">
        <v>2342</v>
      </c>
      <c r="DE18" s="596"/>
      <c r="DF18" s="596"/>
      <c r="DG18" s="596"/>
      <c r="DH18" s="596"/>
      <c r="DI18" s="596"/>
      <c r="DJ18" s="596"/>
      <c r="DK18" s="596"/>
      <c r="DL18" s="596"/>
      <c r="DM18" s="596"/>
      <c r="DN18" s="596"/>
      <c r="DO18" s="596"/>
      <c r="DP18" s="597"/>
      <c r="DQ18" s="604">
        <v>2342</v>
      </c>
      <c r="DR18" s="596"/>
      <c r="DS18" s="596"/>
      <c r="DT18" s="596"/>
      <c r="DU18" s="596"/>
      <c r="DV18" s="596"/>
      <c r="DW18" s="596"/>
      <c r="DX18" s="596"/>
      <c r="DY18" s="596"/>
      <c r="DZ18" s="596"/>
      <c r="EA18" s="596"/>
      <c r="EB18" s="596"/>
      <c r="EC18" s="605"/>
    </row>
    <row r="19" spans="2:133" ht="11.25" customHeight="1">
      <c r="B19" s="592" t="s">
        <v>255</v>
      </c>
      <c r="C19" s="593"/>
      <c r="D19" s="593"/>
      <c r="E19" s="593"/>
      <c r="F19" s="593"/>
      <c r="G19" s="593"/>
      <c r="H19" s="593"/>
      <c r="I19" s="593"/>
      <c r="J19" s="593"/>
      <c r="K19" s="593"/>
      <c r="L19" s="593"/>
      <c r="M19" s="593"/>
      <c r="N19" s="593"/>
      <c r="O19" s="593"/>
      <c r="P19" s="593"/>
      <c r="Q19" s="594"/>
      <c r="R19" s="595" t="s">
        <v>112</v>
      </c>
      <c r="S19" s="596"/>
      <c r="T19" s="596"/>
      <c r="U19" s="596"/>
      <c r="V19" s="596"/>
      <c r="W19" s="596"/>
      <c r="X19" s="596"/>
      <c r="Y19" s="597"/>
      <c r="Z19" s="598" t="s">
        <v>112</v>
      </c>
      <c r="AA19" s="598"/>
      <c r="AB19" s="598"/>
      <c r="AC19" s="598"/>
      <c r="AD19" s="599" t="s">
        <v>112</v>
      </c>
      <c r="AE19" s="599"/>
      <c r="AF19" s="599"/>
      <c r="AG19" s="599"/>
      <c r="AH19" s="599"/>
      <c r="AI19" s="599"/>
      <c r="AJ19" s="599"/>
      <c r="AK19" s="599"/>
      <c r="AL19" s="600" t="s">
        <v>112</v>
      </c>
      <c r="AM19" s="601"/>
      <c r="AN19" s="601"/>
      <c r="AO19" s="602"/>
      <c r="AP19" s="592" t="s">
        <v>256</v>
      </c>
      <c r="AQ19" s="593"/>
      <c r="AR19" s="593"/>
      <c r="AS19" s="593"/>
      <c r="AT19" s="593"/>
      <c r="AU19" s="593"/>
      <c r="AV19" s="593"/>
      <c r="AW19" s="593"/>
      <c r="AX19" s="593"/>
      <c r="AY19" s="593"/>
      <c r="AZ19" s="593"/>
      <c r="BA19" s="593"/>
      <c r="BB19" s="593"/>
      <c r="BC19" s="593"/>
      <c r="BD19" s="593"/>
      <c r="BE19" s="593"/>
      <c r="BF19" s="594"/>
      <c r="BG19" s="595" t="s">
        <v>112</v>
      </c>
      <c r="BH19" s="596"/>
      <c r="BI19" s="596"/>
      <c r="BJ19" s="596"/>
      <c r="BK19" s="596"/>
      <c r="BL19" s="596"/>
      <c r="BM19" s="596"/>
      <c r="BN19" s="597"/>
      <c r="BO19" s="598" t="s">
        <v>112</v>
      </c>
      <c r="BP19" s="598"/>
      <c r="BQ19" s="598"/>
      <c r="BR19" s="598"/>
      <c r="BS19" s="604" t="s">
        <v>112</v>
      </c>
      <c r="BT19" s="596"/>
      <c r="BU19" s="596"/>
      <c r="BV19" s="596"/>
      <c r="BW19" s="596"/>
      <c r="BX19" s="596"/>
      <c r="BY19" s="596"/>
      <c r="BZ19" s="596"/>
      <c r="CA19" s="596"/>
      <c r="CB19" s="605"/>
      <c r="CD19" s="609" t="s">
        <v>257</v>
      </c>
      <c r="CE19" s="610"/>
      <c r="CF19" s="610"/>
      <c r="CG19" s="610"/>
      <c r="CH19" s="610"/>
      <c r="CI19" s="610"/>
      <c r="CJ19" s="610"/>
      <c r="CK19" s="610"/>
      <c r="CL19" s="610"/>
      <c r="CM19" s="610"/>
      <c r="CN19" s="610"/>
      <c r="CO19" s="610"/>
      <c r="CP19" s="610"/>
      <c r="CQ19" s="611"/>
      <c r="CR19" s="595" t="s">
        <v>112</v>
      </c>
      <c r="CS19" s="596"/>
      <c r="CT19" s="596"/>
      <c r="CU19" s="596"/>
      <c r="CV19" s="596"/>
      <c r="CW19" s="596"/>
      <c r="CX19" s="596"/>
      <c r="CY19" s="597"/>
      <c r="CZ19" s="598" t="s">
        <v>112</v>
      </c>
      <c r="DA19" s="598"/>
      <c r="DB19" s="598"/>
      <c r="DC19" s="598"/>
      <c r="DD19" s="604" t="s">
        <v>112</v>
      </c>
      <c r="DE19" s="596"/>
      <c r="DF19" s="596"/>
      <c r="DG19" s="596"/>
      <c r="DH19" s="596"/>
      <c r="DI19" s="596"/>
      <c r="DJ19" s="596"/>
      <c r="DK19" s="596"/>
      <c r="DL19" s="596"/>
      <c r="DM19" s="596"/>
      <c r="DN19" s="596"/>
      <c r="DO19" s="596"/>
      <c r="DP19" s="597"/>
      <c r="DQ19" s="604" t="s">
        <v>112</v>
      </c>
      <c r="DR19" s="596"/>
      <c r="DS19" s="596"/>
      <c r="DT19" s="596"/>
      <c r="DU19" s="596"/>
      <c r="DV19" s="596"/>
      <c r="DW19" s="596"/>
      <c r="DX19" s="596"/>
      <c r="DY19" s="596"/>
      <c r="DZ19" s="596"/>
      <c r="EA19" s="596"/>
      <c r="EB19" s="596"/>
      <c r="EC19" s="605"/>
    </row>
    <row r="20" spans="2:133" ht="11.25" customHeight="1">
      <c r="B20" s="592" t="s">
        <v>258</v>
      </c>
      <c r="C20" s="593"/>
      <c r="D20" s="593"/>
      <c r="E20" s="593"/>
      <c r="F20" s="593"/>
      <c r="G20" s="593"/>
      <c r="H20" s="593"/>
      <c r="I20" s="593"/>
      <c r="J20" s="593"/>
      <c r="K20" s="593"/>
      <c r="L20" s="593"/>
      <c r="M20" s="593"/>
      <c r="N20" s="593"/>
      <c r="O20" s="593"/>
      <c r="P20" s="593"/>
      <c r="Q20" s="594"/>
      <c r="R20" s="595">
        <v>4033622</v>
      </c>
      <c r="S20" s="596"/>
      <c r="T20" s="596"/>
      <c r="U20" s="596"/>
      <c r="V20" s="596"/>
      <c r="W20" s="596"/>
      <c r="X20" s="596"/>
      <c r="Y20" s="597"/>
      <c r="Z20" s="598">
        <v>49.7</v>
      </c>
      <c r="AA20" s="598"/>
      <c r="AB20" s="598"/>
      <c r="AC20" s="598"/>
      <c r="AD20" s="599">
        <v>3744372</v>
      </c>
      <c r="AE20" s="599"/>
      <c r="AF20" s="599"/>
      <c r="AG20" s="599"/>
      <c r="AH20" s="599"/>
      <c r="AI20" s="599"/>
      <c r="AJ20" s="599"/>
      <c r="AK20" s="599"/>
      <c r="AL20" s="600">
        <v>99</v>
      </c>
      <c r="AM20" s="601"/>
      <c r="AN20" s="601"/>
      <c r="AO20" s="602"/>
      <c r="AP20" s="592" t="s">
        <v>259</v>
      </c>
      <c r="AQ20" s="593"/>
      <c r="AR20" s="593"/>
      <c r="AS20" s="593"/>
      <c r="AT20" s="593"/>
      <c r="AU20" s="593"/>
      <c r="AV20" s="593"/>
      <c r="AW20" s="593"/>
      <c r="AX20" s="593"/>
      <c r="AY20" s="593"/>
      <c r="AZ20" s="593"/>
      <c r="BA20" s="593"/>
      <c r="BB20" s="593"/>
      <c r="BC20" s="593"/>
      <c r="BD20" s="593"/>
      <c r="BE20" s="593"/>
      <c r="BF20" s="594"/>
      <c r="BG20" s="595" t="s">
        <v>112</v>
      </c>
      <c r="BH20" s="596"/>
      <c r="BI20" s="596"/>
      <c r="BJ20" s="596"/>
      <c r="BK20" s="596"/>
      <c r="BL20" s="596"/>
      <c r="BM20" s="596"/>
      <c r="BN20" s="597"/>
      <c r="BO20" s="598" t="s">
        <v>112</v>
      </c>
      <c r="BP20" s="598"/>
      <c r="BQ20" s="598"/>
      <c r="BR20" s="598"/>
      <c r="BS20" s="604" t="s">
        <v>112</v>
      </c>
      <c r="BT20" s="596"/>
      <c r="BU20" s="596"/>
      <c r="BV20" s="596"/>
      <c r="BW20" s="596"/>
      <c r="BX20" s="596"/>
      <c r="BY20" s="596"/>
      <c r="BZ20" s="596"/>
      <c r="CA20" s="596"/>
      <c r="CB20" s="605"/>
      <c r="CD20" s="609" t="s">
        <v>260</v>
      </c>
      <c r="CE20" s="610"/>
      <c r="CF20" s="610"/>
      <c r="CG20" s="610"/>
      <c r="CH20" s="610"/>
      <c r="CI20" s="610"/>
      <c r="CJ20" s="610"/>
      <c r="CK20" s="610"/>
      <c r="CL20" s="610"/>
      <c r="CM20" s="610"/>
      <c r="CN20" s="610"/>
      <c r="CO20" s="610"/>
      <c r="CP20" s="610"/>
      <c r="CQ20" s="611"/>
      <c r="CR20" s="595">
        <v>7870186</v>
      </c>
      <c r="CS20" s="596"/>
      <c r="CT20" s="596"/>
      <c r="CU20" s="596"/>
      <c r="CV20" s="596"/>
      <c r="CW20" s="596"/>
      <c r="CX20" s="596"/>
      <c r="CY20" s="597"/>
      <c r="CZ20" s="598">
        <v>100</v>
      </c>
      <c r="DA20" s="598"/>
      <c r="DB20" s="598"/>
      <c r="DC20" s="598"/>
      <c r="DD20" s="604">
        <v>2081515</v>
      </c>
      <c r="DE20" s="596"/>
      <c r="DF20" s="596"/>
      <c r="DG20" s="596"/>
      <c r="DH20" s="596"/>
      <c r="DI20" s="596"/>
      <c r="DJ20" s="596"/>
      <c r="DK20" s="596"/>
      <c r="DL20" s="596"/>
      <c r="DM20" s="596"/>
      <c r="DN20" s="596"/>
      <c r="DO20" s="596"/>
      <c r="DP20" s="597"/>
      <c r="DQ20" s="604">
        <v>4392606</v>
      </c>
      <c r="DR20" s="596"/>
      <c r="DS20" s="596"/>
      <c r="DT20" s="596"/>
      <c r="DU20" s="596"/>
      <c r="DV20" s="596"/>
      <c r="DW20" s="596"/>
      <c r="DX20" s="596"/>
      <c r="DY20" s="596"/>
      <c r="DZ20" s="596"/>
      <c r="EA20" s="596"/>
      <c r="EB20" s="596"/>
      <c r="EC20" s="605"/>
    </row>
    <row r="21" spans="2:133" ht="11.25" customHeight="1">
      <c r="B21" s="592" t="s">
        <v>261</v>
      </c>
      <c r="C21" s="593"/>
      <c r="D21" s="593"/>
      <c r="E21" s="593"/>
      <c r="F21" s="593"/>
      <c r="G21" s="593"/>
      <c r="H21" s="593"/>
      <c r="I21" s="593"/>
      <c r="J21" s="593"/>
      <c r="K21" s="593"/>
      <c r="L21" s="593"/>
      <c r="M21" s="593"/>
      <c r="N21" s="593"/>
      <c r="O21" s="593"/>
      <c r="P21" s="593"/>
      <c r="Q21" s="594"/>
      <c r="R21" s="595">
        <v>853</v>
      </c>
      <c r="S21" s="596"/>
      <c r="T21" s="596"/>
      <c r="U21" s="596"/>
      <c r="V21" s="596"/>
      <c r="W21" s="596"/>
      <c r="X21" s="596"/>
      <c r="Y21" s="597"/>
      <c r="Z21" s="598">
        <v>0</v>
      </c>
      <c r="AA21" s="598"/>
      <c r="AB21" s="598"/>
      <c r="AC21" s="598"/>
      <c r="AD21" s="599">
        <v>853</v>
      </c>
      <c r="AE21" s="599"/>
      <c r="AF21" s="599"/>
      <c r="AG21" s="599"/>
      <c r="AH21" s="599"/>
      <c r="AI21" s="599"/>
      <c r="AJ21" s="599"/>
      <c r="AK21" s="599"/>
      <c r="AL21" s="600">
        <v>0</v>
      </c>
      <c r="AM21" s="601"/>
      <c r="AN21" s="601"/>
      <c r="AO21" s="602"/>
      <c r="AP21" s="612" t="s">
        <v>262</v>
      </c>
      <c r="AQ21" s="613"/>
      <c r="AR21" s="613"/>
      <c r="AS21" s="613"/>
      <c r="AT21" s="613"/>
      <c r="AU21" s="613"/>
      <c r="AV21" s="613"/>
      <c r="AW21" s="613"/>
      <c r="AX21" s="613"/>
      <c r="AY21" s="613"/>
      <c r="AZ21" s="613"/>
      <c r="BA21" s="613"/>
      <c r="BB21" s="613"/>
      <c r="BC21" s="613"/>
      <c r="BD21" s="613"/>
      <c r="BE21" s="613"/>
      <c r="BF21" s="614"/>
      <c r="BG21" s="595" t="s">
        <v>112</v>
      </c>
      <c r="BH21" s="596"/>
      <c r="BI21" s="596"/>
      <c r="BJ21" s="596"/>
      <c r="BK21" s="596"/>
      <c r="BL21" s="596"/>
      <c r="BM21" s="596"/>
      <c r="BN21" s="597"/>
      <c r="BO21" s="598" t="s">
        <v>112</v>
      </c>
      <c r="BP21" s="598"/>
      <c r="BQ21" s="598"/>
      <c r="BR21" s="598"/>
      <c r="BS21" s="604" t="s">
        <v>112</v>
      </c>
      <c r="BT21" s="596"/>
      <c r="BU21" s="596"/>
      <c r="BV21" s="596"/>
      <c r="BW21" s="596"/>
      <c r="BX21" s="596"/>
      <c r="BY21" s="596"/>
      <c r="BZ21" s="596"/>
      <c r="CA21" s="596"/>
      <c r="CB21" s="605"/>
      <c r="CD21" s="615"/>
      <c r="CE21" s="616"/>
      <c r="CF21" s="616"/>
      <c r="CG21" s="616"/>
      <c r="CH21" s="616"/>
      <c r="CI21" s="616"/>
      <c r="CJ21" s="616"/>
      <c r="CK21" s="616"/>
      <c r="CL21" s="616"/>
      <c r="CM21" s="616"/>
      <c r="CN21" s="616"/>
      <c r="CO21" s="616"/>
      <c r="CP21" s="616"/>
      <c r="CQ21" s="617"/>
      <c r="CR21" s="595"/>
      <c r="CS21" s="596"/>
      <c r="CT21" s="596"/>
      <c r="CU21" s="596"/>
      <c r="CV21" s="596"/>
      <c r="CW21" s="596"/>
      <c r="CX21" s="596"/>
      <c r="CY21" s="597"/>
      <c r="CZ21" s="598"/>
      <c r="DA21" s="598"/>
      <c r="DB21" s="598"/>
      <c r="DC21" s="598"/>
      <c r="DD21" s="604"/>
      <c r="DE21" s="596"/>
      <c r="DF21" s="596"/>
      <c r="DG21" s="596"/>
      <c r="DH21" s="596"/>
      <c r="DI21" s="596"/>
      <c r="DJ21" s="596"/>
      <c r="DK21" s="596"/>
      <c r="DL21" s="596"/>
      <c r="DM21" s="596"/>
      <c r="DN21" s="596"/>
      <c r="DO21" s="596"/>
      <c r="DP21" s="597"/>
      <c r="DQ21" s="604"/>
      <c r="DR21" s="596"/>
      <c r="DS21" s="596"/>
      <c r="DT21" s="596"/>
      <c r="DU21" s="596"/>
      <c r="DV21" s="596"/>
      <c r="DW21" s="596"/>
      <c r="DX21" s="596"/>
      <c r="DY21" s="596"/>
      <c r="DZ21" s="596"/>
      <c r="EA21" s="596"/>
      <c r="EB21" s="596"/>
      <c r="EC21" s="605"/>
    </row>
    <row r="22" spans="2:133" ht="11.25" customHeight="1">
      <c r="B22" s="592" t="s">
        <v>263</v>
      </c>
      <c r="C22" s="593"/>
      <c r="D22" s="593"/>
      <c r="E22" s="593"/>
      <c r="F22" s="593"/>
      <c r="G22" s="593"/>
      <c r="H22" s="593"/>
      <c r="I22" s="593"/>
      <c r="J22" s="593"/>
      <c r="K22" s="593"/>
      <c r="L22" s="593"/>
      <c r="M22" s="593"/>
      <c r="N22" s="593"/>
      <c r="O22" s="593"/>
      <c r="P22" s="593"/>
      <c r="Q22" s="594"/>
      <c r="R22" s="595">
        <v>439945</v>
      </c>
      <c r="S22" s="596"/>
      <c r="T22" s="596"/>
      <c r="U22" s="596"/>
      <c r="V22" s="596"/>
      <c r="W22" s="596"/>
      <c r="X22" s="596"/>
      <c r="Y22" s="597"/>
      <c r="Z22" s="598">
        <v>5.4</v>
      </c>
      <c r="AA22" s="598"/>
      <c r="AB22" s="598"/>
      <c r="AC22" s="598"/>
      <c r="AD22" s="599" t="s">
        <v>112</v>
      </c>
      <c r="AE22" s="599"/>
      <c r="AF22" s="599"/>
      <c r="AG22" s="599"/>
      <c r="AH22" s="599"/>
      <c r="AI22" s="599"/>
      <c r="AJ22" s="599"/>
      <c r="AK22" s="599"/>
      <c r="AL22" s="600" t="s">
        <v>112</v>
      </c>
      <c r="AM22" s="601"/>
      <c r="AN22" s="601"/>
      <c r="AO22" s="602"/>
      <c r="AP22" s="612" t="s">
        <v>264</v>
      </c>
      <c r="AQ22" s="613"/>
      <c r="AR22" s="613"/>
      <c r="AS22" s="613"/>
      <c r="AT22" s="613"/>
      <c r="AU22" s="613"/>
      <c r="AV22" s="613"/>
      <c r="AW22" s="613"/>
      <c r="AX22" s="613"/>
      <c r="AY22" s="613"/>
      <c r="AZ22" s="613"/>
      <c r="BA22" s="613"/>
      <c r="BB22" s="613"/>
      <c r="BC22" s="613"/>
      <c r="BD22" s="613"/>
      <c r="BE22" s="613"/>
      <c r="BF22" s="614"/>
      <c r="BG22" s="595" t="s">
        <v>112</v>
      </c>
      <c r="BH22" s="596"/>
      <c r="BI22" s="596"/>
      <c r="BJ22" s="596"/>
      <c r="BK22" s="596"/>
      <c r="BL22" s="596"/>
      <c r="BM22" s="596"/>
      <c r="BN22" s="597"/>
      <c r="BO22" s="598" t="s">
        <v>112</v>
      </c>
      <c r="BP22" s="598"/>
      <c r="BQ22" s="598"/>
      <c r="BR22" s="598"/>
      <c r="BS22" s="604" t="s">
        <v>112</v>
      </c>
      <c r="BT22" s="596"/>
      <c r="BU22" s="596"/>
      <c r="BV22" s="596"/>
      <c r="BW22" s="596"/>
      <c r="BX22" s="596"/>
      <c r="BY22" s="596"/>
      <c r="BZ22" s="596"/>
      <c r="CA22" s="596"/>
      <c r="CB22" s="605"/>
      <c r="CD22" s="577" t="s">
        <v>265</v>
      </c>
      <c r="CE22" s="578"/>
      <c r="CF22" s="578"/>
      <c r="CG22" s="578"/>
      <c r="CH22" s="578"/>
      <c r="CI22" s="578"/>
      <c r="CJ22" s="578"/>
      <c r="CK22" s="578"/>
      <c r="CL22" s="578"/>
      <c r="CM22" s="578"/>
      <c r="CN22" s="578"/>
      <c r="CO22" s="578"/>
      <c r="CP22" s="578"/>
      <c r="CQ22" s="578"/>
      <c r="CR22" s="578"/>
      <c r="CS22" s="578"/>
      <c r="CT22" s="578"/>
      <c r="CU22" s="578"/>
      <c r="CV22" s="578"/>
      <c r="CW22" s="578"/>
      <c r="CX22" s="578"/>
      <c r="CY22" s="578"/>
      <c r="CZ22" s="578"/>
      <c r="DA22" s="578"/>
      <c r="DB22" s="578"/>
      <c r="DC22" s="578"/>
      <c r="DD22" s="578"/>
      <c r="DE22" s="578"/>
      <c r="DF22" s="578"/>
      <c r="DG22" s="578"/>
      <c r="DH22" s="578"/>
      <c r="DI22" s="578"/>
      <c r="DJ22" s="578"/>
      <c r="DK22" s="578"/>
      <c r="DL22" s="578"/>
      <c r="DM22" s="578"/>
      <c r="DN22" s="578"/>
      <c r="DO22" s="578"/>
      <c r="DP22" s="578"/>
      <c r="DQ22" s="578"/>
      <c r="DR22" s="578"/>
      <c r="DS22" s="578"/>
      <c r="DT22" s="578"/>
      <c r="DU22" s="578"/>
      <c r="DV22" s="578"/>
      <c r="DW22" s="578"/>
      <c r="DX22" s="578"/>
      <c r="DY22" s="578"/>
      <c r="DZ22" s="578"/>
      <c r="EA22" s="578"/>
      <c r="EB22" s="578"/>
      <c r="EC22" s="579"/>
    </row>
    <row r="23" spans="2:133" ht="11.25" customHeight="1">
      <c r="B23" s="592" t="s">
        <v>266</v>
      </c>
      <c r="C23" s="593"/>
      <c r="D23" s="593"/>
      <c r="E23" s="593"/>
      <c r="F23" s="593"/>
      <c r="G23" s="593"/>
      <c r="H23" s="593"/>
      <c r="I23" s="593"/>
      <c r="J23" s="593"/>
      <c r="K23" s="593"/>
      <c r="L23" s="593"/>
      <c r="M23" s="593"/>
      <c r="N23" s="593"/>
      <c r="O23" s="593"/>
      <c r="P23" s="593"/>
      <c r="Q23" s="594"/>
      <c r="R23" s="595">
        <v>80368</v>
      </c>
      <c r="S23" s="596"/>
      <c r="T23" s="596"/>
      <c r="U23" s="596"/>
      <c r="V23" s="596"/>
      <c r="W23" s="596"/>
      <c r="X23" s="596"/>
      <c r="Y23" s="597"/>
      <c r="Z23" s="598">
        <v>1</v>
      </c>
      <c r="AA23" s="598"/>
      <c r="AB23" s="598"/>
      <c r="AC23" s="598"/>
      <c r="AD23" s="599">
        <v>23580</v>
      </c>
      <c r="AE23" s="599"/>
      <c r="AF23" s="599"/>
      <c r="AG23" s="599"/>
      <c r="AH23" s="599"/>
      <c r="AI23" s="599"/>
      <c r="AJ23" s="599"/>
      <c r="AK23" s="599"/>
      <c r="AL23" s="600">
        <v>0.6</v>
      </c>
      <c r="AM23" s="601"/>
      <c r="AN23" s="601"/>
      <c r="AO23" s="602"/>
      <c r="AP23" s="612" t="s">
        <v>267</v>
      </c>
      <c r="AQ23" s="613"/>
      <c r="AR23" s="613"/>
      <c r="AS23" s="613"/>
      <c r="AT23" s="613"/>
      <c r="AU23" s="613"/>
      <c r="AV23" s="613"/>
      <c r="AW23" s="613"/>
      <c r="AX23" s="613"/>
      <c r="AY23" s="613"/>
      <c r="AZ23" s="613"/>
      <c r="BA23" s="613"/>
      <c r="BB23" s="613"/>
      <c r="BC23" s="613"/>
      <c r="BD23" s="613"/>
      <c r="BE23" s="613"/>
      <c r="BF23" s="614"/>
      <c r="BG23" s="595" t="s">
        <v>112</v>
      </c>
      <c r="BH23" s="596"/>
      <c r="BI23" s="596"/>
      <c r="BJ23" s="596"/>
      <c r="BK23" s="596"/>
      <c r="BL23" s="596"/>
      <c r="BM23" s="596"/>
      <c r="BN23" s="597"/>
      <c r="BO23" s="598" t="s">
        <v>112</v>
      </c>
      <c r="BP23" s="598"/>
      <c r="BQ23" s="598"/>
      <c r="BR23" s="598"/>
      <c r="BS23" s="604" t="s">
        <v>112</v>
      </c>
      <c r="BT23" s="596"/>
      <c r="BU23" s="596"/>
      <c r="BV23" s="596"/>
      <c r="BW23" s="596"/>
      <c r="BX23" s="596"/>
      <c r="BY23" s="596"/>
      <c r="BZ23" s="596"/>
      <c r="CA23" s="596"/>
      <c r="CB23" s="605"/>
      <c r="CD23" s="577" t="s">
        <v>206</v>
      </c>
      <c r="CE23" s="578"/>
      <c r="CF23" s="578"/>
      <c r="CG23" s="578"/>
      <c r="CH23" s="578"/>
      <c r="CI23" s="578"/>
      <c r="CJ23" s="578"/>
      <c r="CK23" s="578"/>
      <c r="CL23" s="578"/>
      <c r="CM23" s="578"/>
      <c r="CN23" s="578"/>
      <c r="CO23" s="578"/>
      <c r="CP23" s="578"/>
      <c r="CQ23" s="579"/>
      <c r="CR23" s="577" t="s">
        <v>268</v>
      </c>
      <c r="CS23" s="578"/>
      <c r="CT23" s="578"/>
      <c r="CU23" s="578"/>
      <c r="CV23" s="578"/>
      <c r="CW23" s="578"/>
      <c r="CX23" s="578"/>
      <c r="CY23" s="579"/>
      <c r="CZ23" s="577" t="s">
        <v>269</v>
      </c>
      <c r="DA23" s="578"/>
      <c r="DB23" s="578"/>
      <c r="DC23" s="579"/>
      <c r="DD23" s="577" t="s">
        <v>270</v>
      </c>
      <c r="DE23" s="578"/>
      <c r="DF23" s="578"/>
      <c r="DG23" s="578"/>
      <c r="DH23" s="578"/>
      <c r="DI23" s="578"/>
      <c r="DJ23" s="578"/>
      <c r="DK23" s="579"/>
      <c r="DL23" s="618" t="s">
        <v>271</v>
      </c>
      <c r="DM23" s="619"/>
      <c r="DN23" s="619"/>
      <c r="DO23" s="619"/>
      <c r="DP23" s="619"/>
      <c r="DQ23" s="619"/>
      <c r="DR23" s="619"/>
      <c r="DS23" s="619"/>
      <c r="DT23" s="619"/>
      <c r="DU23" s="619"/>
      <c r="DV23" s="620"/>
      <c r="DW23" s="577" t="s">
        <v>272</v>
      </c>
      <c r="DX23" s="578"/>
      <c r="DY23" s="578"/>
      <c r="DZ23" s="578"/>
      <c r="EA23" s="578"/>
      <c r="EB23" s="578"/>
      <c r="EC23" s="579"/>
    </row>
    <row r="24" spans="2:133" ht="11.25" customHeight="1">
      <c r="B24" s="592" t="s">
        <v>273</v>
      </c>
      <c r="C24" s="593"/>
      <c r="D24" s="593"/>
      <c r="E24" s="593"/>
      <c r="F24" s="593"/>
      <c r="G24" s="593"/>
      <c r="H24" s="593"/>
      <c r="I24" s="593"/>
      <c r="J24" s="593"/>
      <c r="K24" s="593"/>
      <c r="L24" s="593"/>
      <c r="M24" s="593"/>
      <c r="N24" s="593"/>
      <c r="O24" s="593"/>
      <c r="P24" s="593"/>
      <c r="Q24" s="594"/>
      <c r="R24" s="595">
        <v>15648</v>
      </c>
      <c r="S24" s="596"/>
      <c r="T24" s="596"/>
      <c r="U24" s="596"/>
      <c r="V24" s="596"/>
      <c r="W24" s="596"/>
      <c r="X24" s="596"/>
      <c r="Y24" s="597"/>
      <c r="Z24" s="598">
        <v>0.2</v>
      </c>
      <c r="AA24" s="598"/>
      <c r="AB24" s="598"/>
      <c r="AC24" s="598"/>
      <c r="AD24" s="599" t="s">
        <v>112</v>
      </c>
      <c r="AE24" s="599"/>
      <c r="AF24" s="599"/>
      <c r="AG24" s="599"/>
      <c r="AH24" s="599"/>
      <c r="AI24" s="599"/>
      <c r="AJ24" s="599"/>
      <c r="AK24" s="599"/>
      <c r="AL24" s="600" t="s">
        <v>112</v>
      </c>
      <c r="AM24" s="601"/>
      <c r="AN24" s="601"/>
      <c r="AO24" s="602"/>
      <c r="AP24" s="612" t="s">
        <v>274</v>
      </c>
      <c r="AQ24" s="613"/>
      <c r="AR24" s="613"/>
      <c r="AS24" s="613"/>
      <c r="AT24" s="613"/>
      <c r="AU24" s="613"/>
      <c r="AV24" s="613"/>
      <c r="AW24" s="613"/>
      <c r="AX24" s="613"/>
      <c r="AY24" s="613"/>
      <c r="AZ24" s="613"/>
      <c r="BA24" s="613"/>
      <c r="BB24" s="613"/>
      <c r="BC24" s="613"/>
      <c r="BD24" s="613"/>
      <c r="BE24" s="613"/>
      <c r="BF24" s="614"/>
      <c r="BG24" s="595" t="s">
        <v>112</v>
      </c>
      <c r="BH24" s="596"/>
      <c r="BI24" s="596"/>
      <c r="BJ24" s="596"/>
      <c r="BK24" s="596"/>
      <c r="BL24" s="596"/>
      <c r="BM24" s="596"/>
      <c r="BN24" s="597"/>
      <c r="BO24" s="598" t="s">
        <v>112</v>
      </c>
      <c r="BP24" s="598"/>
      <c r="BQ24" s="598"/>
      <c r="BR24" s="598"/>
      <c r="BS24" s="604" t="s">
        <v>112</v>
      </c>
      <c r="BT24" s="596"/>
      <c r="BU24" s="596"/>
      <c r="BV24" s="596"/>
      <c r="BW24" s="596"/>
      <c r="BX24" s="596"/>
      <c r="BY24" s="596"/>
      <c r="BZ24" s="596"/>
      <c r="CA24" s="596"/>
      <c r="CB24" s="605"/>
      <c r="CD24" s="606" t="s">
        <v>275</v>
      </c>
      <c r="CE24" s="607"/>
      <c r="CF24" s="607"/>
      <c r="CG24" s="607"/>
      <c r="CH24" s="607"/>
      <c r="CI24" s="607"/>
      <c r="CJ24" s="607"/>
      <c r="CK24" s="607"/>
      <c r="CL24" s="607"/>
      <c r="CM24" s="607"/>
      <c r="CN24" s="607"/>
      <c r="CO24" s="607"/>
      <c r="CP24" s="607"/>
      <c r="CQ24" s="608"/>
      <c r="CR24" s="584">
        <v>1921275</v>
      </c>
      <c r="CS24" s="585"/>
      <c r="CT24" s="585"/>
      <c r="CU24" s="585"/>
      <c r="CV24" s="585"/>
      <c r="CW24" s="585"/>
      <c r="CX24" s="585"/>
      <c r="CY24" s="586"/>
      <c r="CZ24" s="622">
        <v>24.4</v>
      </c>
      <c r="DA24" s="623"/>
      <c r="DB24" s="623"/>
      <c r="DC24" s="624"/>
      <c r="DD24" s="621">
        <v>1548059</v>
      </c>
      <c r="DE24" s="585"/>
      <c r="DF24" s="585"/>
      <c r="DG24" s="585"/>
      <c r="DH24" s="585"/>
      <c r="DI24" s="585"/>
      <c r="DJ24" s="585"/>
      <c r="DK24" s="586"/>
      <c r="DL24" s="621">
        <v>1488854</v>
      </c>
      <c r="DM24" s="585"/>
      <c r="DN24" s="585"/>
      <c r="DO24" s="585"/>
      <c r="DP24" s="585"/>
      <c r="DQ24" s="585"/>
      <c r="DR24" s="585"/>
      <c r="DS24" s="585"/>
      <c r="DT24" s="585"/>
      <c r="DU24" s="585"/>
      <c r="DV24" s="586"/>
      <c r="DW24" s="589">
        <v>37.799999999999997</v>
      </c>
      <c r="DX24" s="590"/>
      <c r="DY24" s="590"/>
      <c r="DZ24" s="590"/>
      <c r="EA24" s="590"/>
      <c r="EB24" s="590"/>
      <c r="EC24" s="591"/>
    </row>
    <row r="25" spans="2:133" ht="11.25" customHeight="1">
      <c r="B25" s="592" t="s">
        <v>276</v>
      </c>
      <c r="C25" s="593"/>
      <c r="D25" s="593"/>
      <c r="E25" s="593"/>
      <c r="F25" s="593"/>
      <c r="G25" s="593"/>
      <c r="H25" s="593"/>
      <c r="I25" s="593"/>
      <c r="J25" s="593"/>
      <c r="K25" s="593"/>
      <c r="L25" s="593"/>
      <c r="M25" s="593"/>
      <c r="N25" s="593"/>
      <c r="O25" s="593"/>
      <c r="P25" s="593"/>
      <c r="Q25" s="594"/>
      <c r="R25" s="595">
        <v>330001</v>
      </c>
      <c r="S25" s="596"/>
      <c r="T25" s="596"/>
      <c r="U25" s="596"/>
      <c r="V25" s="596"/>
      <c r="W25" s="596"/>
      <c r="X25" s="596"/>
      <c r="Y25" s="597"/>
      <c r="Z25" s="598">
        <v>4.0999999999999996</v>
      </c>
      <c r="AA25" s="598"/>
      <c r="AB25" s="598"/>
      <c r="AC25" s="598"/>
      <c r="AD25" s="599" t="s">
        <v>112</v>
      </c>
      <c r="AE25" s="599"/>
      <c r="AF25" s="599"/>
      <c r="AG25" s="599"/>
      <c r="AH25" s="599"/>
      <c r="AI25" s="599"/>
      <c r="AJ25" s="599"/>
      <c r="AK25" s="599"/>
      <c r="AL25" s="600" t="s">
        <v>112</v>
      </c>
      <c r="AM25" s="601"/>
      <c r="AN25" s="601"/>
      <c r="AO25" s="602"/>
      <c r="AP25" s="612" t="s">
        <v>277</v>
      </c>
      <c r="AQ25" s="613"/>
      <c r="AR25" s="613"/>
      <c r="AS25" s="613"/>
      <c r="AT25" s="613"/>
      <c r="AU25" s="613"/>
      <c r="AV25" s="613"/>
      <c r="AW25" s="613"/>
      <c r="AX25" s="613"/>
      <c r="AY25" s="613"/>
      <c r="AZ25" s="613"/>
      <c r="BA25" s="613"/>
      <c r="BB25" s="613"/>
      <c r="BC25" s="613"/>
      <c r="BD25" s="613"/>
      <c r="BE25" s="613"/>
      <c r="BF25" s="614"/>
      <c r="BG25" s="595" t="s">
        <v>112</v>
      </c>
      <c r="BH25" s="596"/>
      <c r="BI25" s="596"/>
      <c r="BJ25" s="596"/>
      <c r="BK25" s="596"/>
      <c r="BL25" s="596"/>
      <c r="BM25" s="596"/>
      <c r="BN25" s="597"/>
      <c r="BO25" s="598" t="s">
        <v>112</v>
      </c>
      <c r="BP25" s="598"/>
      <c r="BQ25" s="598"/>
      <c r="BR25" s="598"/>
      <c r="BS25" s="604" t="s">
        <v>112</v>
      </c>
      <c r="BT25" s="596"/>
      <c r="BU25" s="596"/>
      <c r="BV25" s="596"/>
      <c r="BW25" s="596"/>
      <c r="BX25" s="596"/>
      <c r="BY25" s="596"/>
      <c r="BZ25" s="596"/>
      <c r="CA25" s="596"/>
      <c r="CB25" s="605"/>
      <c r="CD25" s="609" t="s">
        <v>278</v>
      </c>
      <c r="CE25" s="610"/>
      <c r="CF25" s="610"/>
      <c r="CG25" s="610"/>
      <c r="CH25" s="610"/>
      <c r="CI25" s="610"/>
      <c r="CJ25" s="610"/>
      <c r="CK25" s="610"/>
      <c r="CL25" s="610"/>
      <c r="CM25" s="610"/>
      <c r="CN25" s="610"/>
      <c r="CO25" s="610"/>
      <c r="CP25" s="610"/>
      <c r="CQ25" s="611"/>
      <c r="CR25" s="595">
        <v>893809</v>
      </c>
      <c r="CS25" s="627"/>
      <c r="CT25" s="627"/>
      <c r="CU25" s="627"/>
      <c r="CV25" s="627"/>
      <c r="CW25" s="627"/>
      <c r="CX25" s="627"/>
      <c r="CY25" s="628"/>
      <c r="CZ25" s="629">
        <v>11.4</v>
      </c>
      <c r="DA25" s="630"/>
      <c r="DB25" s="630"/>
      <c r="DC25" s="631"/>
      <c r="DD25" s="604">
        <v>850611</v>
      </c>
      <c r="DE25" s="627"/>
      <c r="DF25" s="627"/>
      <c r="DG25" s="627"/>
      <c r="DH25" s="627"/>
      <c r="DI25" s="627"/>
      <c r="DJ25" s="627"/>
      <c r="DK25" s="628"/>
      <c r="DL25" s="604">
        <v>830833</v>
      </c>
      <c r="DM25" s="627"/>
      <c r="DN25" s="627"/>
      <c r="DO25" s="627"/>
      <c r="DP25" s="627"/>
      <c r="DQ25" s="627"/>
      <c r="DR25" s="627"/>
      <c r="DS25" s="627"/>
      <c r="DT25" s="627"/>
      <c r="DU25" s="627"/>
      <c r="DV25" s="628"/>
      <c r="DW25" s="600">
        <v>21.1</v>
      </c>
      <c r="DX25" s="625"/>
      <c r="DY25" s="625"/>
      <c r="DZ25" s="625"/>
      <c r="EA25" s="625"/>
      <c r="EB25" s="625"/>
      <c r="EC25" s="626"/>
    </row>
    <row r="26" spans="2:133" ht="11.25" customHeight="1">
      <c r="B26" s="632" t="s">
        <v>279</v>
      </c>
      <c r="C26" s="633"/>
      <c r="D26" s="633"/>
      <c r="E26" s="633"/>
      <c r="F26" s="633"/>
      <c r="G26" s="633"/>
      <c r="H26" s="633"/>
      <c r="I26" s="633"/>
      <c r="J26" s="633"/>
      <c r="K26" s="633"/>
      <c r="L26" s="633"/>
      <c r="M26" s="633"/>
      <c r="N26" s="633"/>
      <c r="O26" s="633"/>
      <c r="P26" s="633"/>
      <c r="Q26" s="634"/>
      <c r="R26" s="595" t="s">
        <v>112</v>
      </c>
      <c r="S26" s="596"/>
      <c r="T26" s="596"/>
      <c r="U26" s="596"/>
      <c r="V26" s="596"/>
      <c r="W26" s="596"/>
      <c r="X26" s="596"/>
      <c r="Y26" s="597"/>
      <c r="Z26" s="598" t="s">
        <v>112</v>
      </c>
      <c r="AA26" s="598"/>
      <c r="AB26" s="598"/>
      <c r="AC26" s="598"/>
      <c r="AD26" s="599" t="s">
        <v>112</v>
      </c>
      <c r="AE26" s="599"/>
      <c r="AF26" s="599"/>
      <c r="AG26" s="599"/>
      <c r="AH26" s="599"/>
      <c r="AI26" s="599"/>
      <c r="AJ26" s="599"/>
      <c r="AK26" s="599"/>
      <c r="AL26" s="600" t="s">
        <v>112</v>
      </c>
      <c r="AM26" s="601"/>
      <c r="AN26" s="601"/>
      <c r="AO26" s="602"/>
      <c r="AP26" s="612" t="s">
        <v>280</v>
      </c>
      <c r="AQ26" s="635"/>
      <c r="AR26" s="635"/>
      <c r="AS26" s="635"/>
      <c r="AT26" s="635"/>
      <c r="AU26" s="635"/>
      <c r="AV26" s="635"/>
      <c r="AW26" s="635"/>
      <c r="AX26" s="635"/>
      <c r="AY26" s="635"/>
      <c r="AZ26" s="635"/>
      <c r="BA26" s="635"/>
      <c r="BB26" s="635"/>
      <c r="BC26" s="635"/>
      <c r="BD26" s="635"/>
      <c r="BE26" s="635"/>
      <c r="BF26" s="614"/>
      <c r="BG26" s="595" t="s">
        <v>112</v>
      </c>
      <c r="BH26" s="596"/>
      <c r="BI26" s="596"/>
      <c r="BJ26" s="596"/>
      <c r="BK26" s="596"/>
      <c r="BL26" s="596"/>
      <c r="BM26" s="596"/>
      <c r="BN26" s="597"/>
      <c r="BO26" s="598" t="s">
        <v>112</v>
      </c>
      <c r="BP26" s="598"/>
      <c r="BQ26" s="598"/>
      <c r="BR26" s="598"/>
      <c r="BS26" s="604" t="s">
        <v>112</v>
      </c>
      <c r="BT26" s="596"/>
      <c r="BU26" s="596"/>
      <c r="BV26" s="596"/>
      <c r="BW26" s="596"/>
      <c r="BX26" s="596"/>
      <c r="BY26" s="596"/>
      <c r="BZ26" s="596"/>
      <c r="CA26" s="596"/>
      <c r="CB26" s="605"/>
      <c r="CD26" s="609" t="s">
        <v>281</v>
      </c>
      <c r="CE26" s="610"/>
      <c r="CF26" s="610"/>
      <c r="CG26" s="610"/>
      <c r="CH26" s="610"/>
      <c r="CI26" s="610"/>
      <c r="CJ26" s="610"/>
      <c r="CK26" s="610"/>
      <c r="CL26" s="610"/>
      <c r="CM26" s="610"/>
      <c r="CN26" s="610"/>
      <c r="CO26" s="610"/>
      <c r="CP26" s="610"/>
      <c r="CQ26" s="611"/>
      <c r="CR26" s="595">
        <v>585651</v>
      </c>
      <c r="CS26" s="596"/>
      <c r="CT26" s="596"/>
      <c r="CU26" s="596"/>
      <c r="CV26" s="596"/>
      <c r="CW26" s="596"/>
      <c r="CX26" s="596"/>
      <c r="CY26" s="597"/>
      <c r="CZ26" s="629">
        <v>7.4</v>
      </c>
      <c r="DA26" s="630"/>
      <c r="DB26" s="630"/>
      <c r="DC26" s="631"/>
      <c r="DD26" s="604">
        <v>556079</v>
      </c>
      <c r="DE26" s="596"/>
      <c r="DF26" s="596"/>
      <c r="DG26" s="596"/>
      <c r="DH26" s="596"/>
      <c r="DI26" s="596"/>
      <c r="DJ26" s="596"/>
      <c r="DK26" s="597"/>
      <c r="DL26" s="604" t="s">
        <v>218</v>
      </c>
      <c r="DM26" s="596"/>
      <c r="DN26" s="596"/>
      <c r="DO26" s="596"/>
      <c r="DP26" s="596"/>
      <c r="DQ26" s="596"/>
      <c r="DR26" s="596"/>
      <c r="DS26" s="596"/>
      <c r="DT26" s="596"/>
      <c r="DU26" s="596"/>
      <c r="DV26" s="597"/>
      <c r="DW26" s="600" t="s">
        <v>218</v>
      </c>
      <c r="DX26" s="625"/>
      <c r="DY26" s="625"/>
      <c r="DZ26" s="625"/>
      <c r="EA26" s="625"/>
      <c r="EB26" s="625"/>
      <c r="EC26" s="626"/>
    </row>
    <row r="27" spans="2:133" ht="11.25" customHeight="1">
      <c r="B27" s="592" t="s">
        <v>282</v>
      </c>
      <c r="C27" s="593"/>
      <c r="D27" s="593"/>
      <c r="E27" s="593"/>
      <c r="F27" s="593"/>
      <c r="G27" s="593"/>
      <c r="H27" s="593"/>
      <c r="I27" s="593"/>
      <c r="J27" s="593"/>
      <c r="K27" s="593"/>
      <c r="L27" s="593"/>
      <c r="M27" s="593"/>
      <c r="N27" s="593"/>
      <c r="O27" s="593"/>
      <c r="P27" s="593"/>
      <c r="Q27" s="594"/>
      <c r="R27" s="595">
        <v>867623</v>
      </c>
      <c r="S27" s="596"/>
      <c r="T27" s="596"/>
      <c r="U27" s="596"/>
      <c r="V27" s="596"/>
      <c r="W27" s="596"/>
      <c r="X27" s="596"/>
      <c r="Y27" s="597"/>
      <c r="Z27" s="598">
        <v>10.7</v>
      </c>
      <c r="AA27" s="598"/>
      <c r="AB27" s="598"/>
      <c r="AC27" s="598"/>
      <c r="AD27" s="599" t="s">
        <v>112</v>
      </c>
      <c r="AE27" s="599"/>
      <c r="AF27" s="599"/>
      <c r="AG27" s="599"/>
      <c r="AH27" s="599"/>
      <c r="AI27" s="599"/>
      <c r="AJ27" s="599"/>
      <c r="AK27" s="599"/>
      <c r="AL27" s="600" t="s">
        <v>112</v>
      </c>
      <c r="AM27" s="601"/>
      <c r="AN27" s="601"/>
      <c r="AO27" s="602"/>
      <c r="AP27" s="592" t="s">
        <v>283</v>
      </c>
      <c r="AQ27" s="593"/>
      <c r="AR27" s="593"/>
      <c r="AS27" s="593"/>
      <c r="AT27" s="593"/>
      <c r="AU27" s="593"/>
      <c r="AV27" s="593"/>
      <c r="AW27" s="593"/>
      <c r="AX27" s="593"/>
      <c r="AY27" s="593"/>
      <c r="AZ27" s="593"/>
      <c r="BA27" s="593"/>
      <c r="BB27" s="593"/>
      <c r="BC27" s="593"/>
      <c r="BD27" s="593"/>
      <c r="BE27" s="593"/>
      <c r="BF27" s="594"/>
      <c r="BG27" s="595">
        <v>697510</v>
      </c>
      <c r="BH27" s="596"/>
      <c r="BI27" s="596"/>
      <c r="BJ27" s="596"/>
      <c r="BK27" s="596"/>
      <c r="BL27" s="596"/>
      <c r="BM27" s="596"/>
      <c r="BN27" s="597"/>
      <c r="BO27" s="598">
        <v>100</v>
      </c>
      <c r="BP27" s="598"/>
      <c r="BQ27" s="598"/>
      <c r="BR27" s="598"/>
      <c r="BS27" s="604">
        <v>6082</v>
      </c>
      <c r="BT27" s="596"/>
      <c r="BU27" s="596"/>
      <c r="BV27" s="596"/>
      <c r="BW27" s="596"/>
      <c r="BX27" s="596"/>
      <c r="BY27" s="596"/>
      <c r="BZ27" s="596"/>
      <c r="CA27" s="596"/>
      <c r="CB27" s="605"/>
      <c r="CD27" s="609" t="s">
        <v>284</v>
      </c>
      <c r="CE27" s="610"/>
      <c r="CF27" s="610"/>
      <c r="CG27" s="610"/>
      <c r="CH27" s="610"/>
      <c r="CI27" s="610"/>
      <c r="CJ27" s="610"/>
      <c r="CK27" s="610"/>
      <c r="CL27" s="610"/>
      <c r="CM27" s="610"/>
      <c r="CN27" s="610"/>
      <c r="CO27" s="610"/>
      <c r="CP27" s="610"/>
      <c r="CQ27" s="611"/>
      <c r="CR27" s="595">
        <v>368110</v>
      </c>
      <c r="CS27" s="627"/>
      <c r="CT27" s="627"/>
      <c r="CU27" s="627"/>
      <c r="CV27" s="627"/>
      <c r="CW27" s="627"/>
      <c r="CX27" s="627"/>
      <c r="CY27" s="628"/>
      <c r="CZ27" s="629">
        <v>4.7</v>
      </c>
      <c r="DA27" s="630"/>
      <c r="DB27" s="630"/>
      <c r="DC27" s="631"/>
      <c r="DD27" s="604">
        <v>79834</v>
      </c>
      <c r="DE27" s="627"/>
      <c r="DF27" s="627"/>
      <c r="DG27" s="627"/>
      <c r="DH27" s="627"/>
      <c r="DI27" s="627"/>
      <c r="DJ27" s="627"/>
      <c r="DK27" s="628"/>
      <c r="DL27" s="604">
        <v>76950</v>
      </c>
      <c r="DM27" s="627"/>
      <c r="DN27" s="627"/>
      <c r="DO27" s="627"/>
      <c r="DP27" s="627"/>
      <c r="DQ27" s="627"/>
      <c r="DR27" s="627"/>
      <c r="DS27" s="627"/>
      <c r="DT27" s="627"/>
      <c r="DU27" s="627"/>
      <c r="DV27" s="628"/>
      <c r="DW27" s="600">
        <v>2</v>
      </c>
      <c r="DX27" s="625"/>
      <c r="DY27" s="625"/>
      <c r="DZ27" s="625"/>
      <c r="EA27" s="625"/>
      <c r="EB27" s="625"/>
      <c r="EC27" s="626"/>
    </row>
    <row r="28" spans="2:133" ht="11.25" customHeight="1">
      <c r="B28" s="592" t="s">
        <v>285</v>
      </c>
      <c r="C28" s="593"/>
      <c r="D28" s="593"/>
      <c r="E28" s="593"/>
      <c r="F28" s="593"/>
      <c r="G28" s="593"/>
      <c r="H28" s="593"/>
      <c r="I28" s="593"/>
      <c r="J28" s="593"/>
      <c r="K28" s="593"/>
      <c r="L28" s="593"/>
      <c r="M28" s="593"/>
      <c r="N28" s="593"/>
      <c r="O28" s="593"/>
      <c r="P28" s="593"/>
      <c r="Q28" s="594"/>
      <c r="R28" s="595">
        <v>36924</v>
      </c>
      <c r="S28" s="596"/>
      <c r="T28" s="596"/>
      <c r="U28" s="596"/>
      <c r="V28" s="596"/>
      <c r="W28" s="596"/>
      <c r="X28" s="596"/>
      <c r="Y28" s="597"/>
      <c r="Z28" s="598">
        <v>0.5</v>
      </c>
      <c r="AA28" s="598"/>
      <c r="AB28" s="598"/>
      <c r="AC28" s="598"/>
      <c r="AD28" s="599">
        <v>12393</v>
      </c>
      <c r="AE28" s="599"/>
      <c r="AF28" s="599"/>
      <c r="AG28" s="599"/>
      <c r="AH28" s="599"/>
      <c r="AI28" s="599"/>
      <c r="AJ28" s="599"/>
      <c r="AK28" s="599"/>
      <c r="AL28" s="600">
        <v>0.3</v>
      </c>
      <c r="AM28" s="601"/>
      <c r="AN28" s="601"/>
      <c r="AO28" s="602"/>
      <c r="AP28" s="638"/>
      <c r="AQ28" s="639"/>
      <c r="AR28" s="639"/>
      <c r="AS28" s="639"/>
      <c r="AT28" s="639"/>
      <c r="AU28" s="639"/>
      <c r="AV28" s="639"/>
      <c r="AW28" s="639"/>
      <c r="AX28" s="639"/>
      <c r="AY28" s="639"/>
      <c r="AZ28" s="639"/>
      <c r="BA28" s="639"/>
      <c r="BB28" s="639"/>
      <c r="BC28" s="639"/>
      <c r="BD28" s="639"/>
      <c r="BE28" s="639"/>
      <c r="BF28" s="640"/>
      <c r="BG28" s="595"/>
      <c r="BH28" s="596"/>
      <c r="BI28" s="596"/>
      <c r="BJ28" s="596"/>
      <c r="BK28" s="596"/>
      <c r="BL28" s="596"/>
      <c r="BM28" s="596"/>
      <c r="BN28" s="597"/>
      <c r="BO28" s="598"/>
      <c r="BP28" s="598"/>
      <c r="BQ28" s="598"/>
      <c r="BR28" s="598"/>
      <c r="BS28" s="599"/>
      <c r="BT28" s="599"/>
      <c r="BU28" s="599"/>
      <c r="BV28" s="599"/>
      <c r="BW28" s="599"/>
      <c r="BX28" s="599"/>
      <c r="BY28" s="599"/>
      <c r="BZ28" s="599"/>
      <c r="CA28" s="599"/>
      <c r="CB28" s="603"/>
      <c r="CD28" s="609" t="s">
        <v>286</v>
      </c>
      <c r="CE28" s="610"/>
      <c r="CF28" s="610"/>
      <c r="CG28" s="610"/>
      <c r="CH28" s="610"/>
      <c r="CI28" s="610"/>
      <c r="CJ28" s="610"/>
      <c r="CK28" s="610"/>
      <c r="CL28" s="610"/>
      <c r="CM28" s="610"/>
      <c r="CN28" s="610"/>
      <c r="CO28" s="610"/>
      <c r="CP28" s="610"/>
      <c r="CQ28" s="611"/>
      <c r="CR28" s="595">
        <v>659356</v>
      </c>
      <c r="CS28" s="596"/>
      <c r="CT28" s="596"/>
      <c r="CU28" s="596"/>
      <c r="CV28" s="596"/>
      <c r="CW28" s="596"/>
      <c r="CX28" s="596"/>
      <c r="CY28" s="597"/>
      <c r="CZ28" s="629">
        <v>8.4</v>
      </c>
      <c r="DA28" s="630"/>
      <c r="DB28" s="630"/>
      <c r="DC28" s="631"/>
      <c r="DD28" s="604">
        <v>617614</v>
      </c>
      <c r="DE28" s="596"/>
      <c r="DF28" s="596"/>
      <c r="DG28" s="596"/>
      <c r="DH28" s="596"/>
      <c r="DI28" s="596"/>
      <c r="DJ28" s="596"/>
      <c r="DK28" s="597"/>
      <c r="DL28" s="604">
        <v>581071</v>
      </c>
      <c r="DM28" s="596"/>
      <c r="DN28" s="596"/>
      <c r="DO28" s="596"/>
      <c r="DP28" s="596"/>
      <c r="DQ28" s="596"/>
      <c r="DR28" s="596"/>
      <c r="DS28" s="596"/>
      <c r="DT28" s="596"/>
      <c r="DU28" s="596"/>
      <c r="DV28" s="597"/>
      <c r="DW28" s="600">
        <v>14.8</v>
      </c>
      <c r="DX28" s="625"/>
      <c r="DY28" s="625"/>
      <c r="DZ28" s="625"/>
      <c r="EA28" s="625"/>
      <c r="EB28" s="625"/>
      <c r="EC28" s="626"/>
    </row>
    <row r="29" spans="2:133" ht="11.25" customHeight="1">
      <c r="B29" s="592" t="s">
        <v>287</v>
      </c>
      <c r="C29" s="593"/>
      <c r="D29" s="593"/>
      <c r="E29" s="593"/>
      <c r="F29" s="593"/>
      <c r="G29" s="593"/>
      <c r="H29" s="593"/>
      <c r="I29" s="593"/>
      <c r="J29" s="593"/>
      <c r="K29" s="593"/>
      <c r="L29" s="593"/>
      <c r="M29" s="593"/>
      <c r="N29" s="593"/>
      <c r="O29" s="593"/>
      <c r="P29" s="593"/>
      <c r="Q29" s="594"/>
      <c r="R29" s="595">
        <v>100986</v>
      </c>
      <c r="S29" s="596"/>
      <c r="T29" s="596"/>
      <c r="U29" s="596"/>
      <c r="V29" s="596"/>
      <c r="W29" s="596"/>
      <c r="X29" s="596"/>
      <c r="Y29" s="597"/>
      <c r="Z29" s="598">
        <v>1.2</v>
      </c>
      <c r="AA29" s="598"/>
      <c r="AB29" s="598"/>
      <c r="AC29" s="598"/>
      <c r="AD29" s="599" t="s">
        <v>112</v>
      </c>
      <c r="AE29" s="599"/>
      <c r="AF29" s="599"/>
      <c r="AG29" s="599"/>
      <c r="AH29" s="599"/>
      <c r="AI29" s="599"/>
      <c r="AJ29" s="599"/>
      <c r="AK29" s="599"/>
      <c r="AL29" s="600" t="s">
        <v>112</v>
      </c>
      <c r="AM29" s="601"/>
      <c r="AN29" s="601"/>
      <c r="AO29" s="602"/>
      <c r="AP29" s="574" t="s">
        <v>206</v>
      </c>
      <c r="AQ29" s="575"/>
      <c r="AR29" s="575"/>
      <c r="AS29" s="575"/>
      <c r="AT29" s="575"/>
      <c r="AU29" s="575"/>
      <c r="AV29" s="575"/>
      <c r="AW29" s="575"/>
      <c r="AX29" s="575"/>
      <c r="AY29" s="575"/>
      <c r="AZ29" s="575"/>
      <c r="BA29" s="575"/>
      <c r="BB29" s="575"/>
      <c r="BC29" s="575"/>
      <c r="BD29" s="575"/>
      <c r="BE29" s="575"/>
      <c r="BF29" s="576"/>
      <c r="BG29" s="574" t="s">
        <v>288</v>
      </c>
      <c r="BH29" s="636"/>
      <c r="BI29" s="636"/>
      <c r="BJ29" s="636"/>
      <c r="BK29" s="636"/>
      <c r="BL29" s="636"/>
      <c r="BM29" s="636"/>
      <c r="BN29" s="636"/>
      <c r="BO29" s="636"/>
      <c r="BP29" s="636"/>
      <c r="BQ29" s="637"/>
      <c r="BR29" s="574" t="s">
        <v>289</v>
      </c>
      <c r="BS29" s="636"/>
      <c r="BT29" s="636"/>
      <c r="BU29" s="636"/>
      <c r="BV29" s="636"/>
      <c r="BW29" s="636"/>
      <c r="BX29" s="636"/>
      <c r="BY29" s="636"/>
      <c r="BZ29" s="636"/>
      <c r="CA29" s="636"/>
      <c r="CB29" s="637"/>
      <c r="CD29" s="656" t="s">
        <v>290</v>
      </c>
      <c r="CE29" s="657"/>
      <c r="CF29" s="609" t="s">
        <v>58</v>
      </c>
      <c r="CG29" s="610"/>
      <c r="CH29" s="610"/>
      <c r="CI29" s="610"/>
      <c r="CJ29" s="610"/>
      <c r="CK29" s="610"/>
      <c r="CL29" s="610"/>
      <c r="CM29" s="610"/>
      <c r="CN29" s="610"/>
      <c r="CO29" s="610"/>
      <c r="CP29" s="610"/>
      <c r="CQ29" s="611"/>
      <c r="CR29" s="595">
        <v>659209</v>
      </c>
      <c r="CS29" s="627"/>
      <c r="CT29" s="627"/>
      <c r="CU29" s="627"/>
      <c r="CV29" s="627"/>
      <c r="CW29" s="627"/>
      <c r="CX29" s="627"/>
      <c r="CY29" s="628"/>
      <c r="CZ29" s="629">
        <v>8.4</v>
      </c>
      <c r="DA29" s="630"/>
      <c r="DB29" s="630"/>
      <c r="DC29" s="631"/>
      <c r="DD29" s="604">
        <v>617467</v>
      </c>
      <c r="DE29" s="627"/>
      <c r="DF29" s="627"/>
      <c r="DG29" s="627"/>
      <c r="DH29" s="627"/>
      <c r="DI29" s="627"/>
      <c r="DJ29" s="627"/>
      <c r="DK29" s="628"/>
      <c r="DL29" s="604">
        <v>580924</v>
      </c>
      <c r="DM29" s="627"/>
      <c r="DN29" s="627"/>
      <c r="DO29" s="627"/>
      <c r="DP29" s="627"/>
      <c r="DQ29" s="627"/>
      <c r="DR29" s="627"/>
      <c r="DS29" s="627"/>
      <c r="DT29" s="627"/>
      <c r="DU29" s="627"/>
      <c r="DV29" s="628"/>
      <c r="DW29" s="600">
        <v>14.8</v>
      </c>
      <c r="DX29" s="625"/>
      <c r="DY29" s="625"/>
      <c r="DZ29" s="625"/>
      <c r="EA29" s="625"/>
      <c r="EB29" s="625"/>
      <c r="EC29" s="626"/>
    </row>
    <row r="30" spans="2:133" ht="11.25" customHeight="1">
      <c r="B30" s="592" t="s">
        <v>291</v>
      </c>
      <c r="C30" s="593"/>
      <c r="D30" s="593"/>
      <c r="E30" s="593"/>
      <c r="F30" s="593"/>
      <c r="G30" s="593"/>
      <c r="H30" s="593"/>
      <c r="I30" s="593"/>
      <c r="J30" s="593"/>
      <c r="K30" s="593"/>
      <c r="L30" s="593"/>
      <c r="M30" s="593"/>
      <c r="N30" s="593"/>
      <c r="O30" s="593"/>
      <c r="P30" s="593"/>
      <c r="Q30" s="594"/>
      <c r="R30" s="595">
        <v>446510</v>
      </c>
      <c r="S30" s="596"/>
      <c r="T30" s="596"/>
      <c r="U30" s="596"/>
      <c r="V30" s="596"/>
      <c r="W30" s="596"/>
      <c r="X30" s="596"/>
      <c r="Y30" s="597"/>
      <c r="Z30" s="598">
        <v>5.5</v>
      </c>
      <c r="AA30" s="598"/>
      <c r="AB30" s="598"/>
      <c r="AC30" s="598"/>
      <c r="AD30" s="599" t="s">
        <v>112</v>
      </c>
      <c r="AE30" s="599"/>
      <c r="AF30" s="599"/>
      <c r="AG30" s="599"/>
      <c r="AH30" s="599"/>
      <c r="AI30" s="599"/>
      <c r="AJ30" s="599"/>
      <c r="AK30" s="599"/>
      <c r="AL30" s="600" t="s">
        <v>112</v>
      </c>
      <c r="AM30" s="601"/>
      <c r="AN30" s="601"/>
      <c r="AO30" s="602"/>
      <c r="AP30" s="641" t="s">
        <v>292</v>
      </c>
      <c r="AQ30" s="642"/>
      <c r="AR30" s="642"/>
      <c r="AS30" s="642"/>
      <c r="AT30" s="647" t="s">
        <v>293</v>
      </c>
      <c r="AU30" s="184"/>
      <c r="AV30" s="184"/>
      <c r="AW30" s="184"/>
      <c r="AX30" s="581" t="s">
        <v>172</v>
      </c>
      <c r="AY30" s="582"/>
      <c r="AZ30" s="582"/>
      <c r="BA30" s="582"/>
      <c r="BB30" s="582"/>
      <c r="BC30" s="582"/>
      <c r="BD30" s="582"/>
      <c r="BE30" s="582"/>
      <c r="BF30" s="583"/>
      <c r="BG30" s="653">
        <v>99</v>
      </c>
      <c r="BH30" s="654"/>
      <c r="BI30" s="654"/>
      <c r="BJ30" s="654"/>
      <c r="BK30" s="654"/>
      <c r="BL30" s="654"/>
      <c r="BM30" s="590">
        <v>95.7</v>
      </c>
      <c r="BN30" s="654"/>
      <c r="BO30" s="654"/>
      <c r="BP30" s="654"/>
      <c r="BQ30" s="655"/>
      <c r="BR30" s="653">
        <v>99.2</v>
      </c>
      <c r="BS30" s="654"/>
      <c r="BT30" s="654"/>
      <c r="BU30" s="654"/>
      <c r="BV30" s="654"/>
      <c r="BW30" s="654"/>
      <c r="BX30" s="590">
        <v>95.3</v>
      </c>
      <c r="BY30" s="654"/>
      <c r="BZ30" s="654"/>
      <c r="CA30" s="654"/>
      <c r="CB30" s="655"/>
      <c r="CD30" s="658"/>
      <c r="CE30" s="659"/>
      <c r="CF30" s="609" t="s">
        <v>294</v>
      </c>
      <c r="CG30" s="610"/>
      <c r="CH30" s="610"/>
      <c r="CI30" s="610"/>
      <c r="CJ30" s="610"/>
      <c r="CK30" s="610"/>
      <c r="CL30" s="610"/>
      <c r="CM30" s="610"/>
      <c r="CN30" s="610"/>
      <c r="CO30" s="610"/>
      <c r="CP30" s="610"/>
      <c r="CQ30" s="611"/>
      <c r="CR30" s="595">
        <v>603375</v>
      </c>
      <c r="CS30" s="596"/>
      <c r="CT30" s="596"/>
      <c r="CU30" s="596"/>
      <c r="CV30" s="596"/>
      <c r="CW30" s="596"/>
      <c r="CX30" s="596"/>
      <c r="CY30" s="597"/>
      <c r="CZ30" s="629">
        <v>7.7</v>
      </c>
      <c r="DA30" s="630"/>
      <c r="DB30" s="630"/>
      <c r="DC30" s="631"/>
      <c r="DD30" s="604">
        <v>565974</v>
      </c>
      <c r="DE30" s="596"/>
      <c r="DF30" s="596"/>
      <c r="DG30" s="596"/>
      <c r="DH30" s="596"/>
      <c r="DI30" s="596"/>
      <c r="DJ30" s="596"/>
      <c r="DK30" s="597"/>
      <c r="DL30" s="604">
        <v>531773</v>
      </c>
      <c r="DM30" s="596"/>
      <c r="DN30" s="596"/>
      <c r="DO30" s="596"/>
      <c r="DP30" s="596"/>
      <c r="DQ30" s="596"/>
      <c r="DR30" s="596"/>
      <c r="DS30" s="596"/>
      <c r="DT30" s="596"/>
      <c r="DU30" s="596"/>
      <c r="DV30" s="597"/>
      <c r="DW30" s="600">
        <v>13.5</v>
      </c>
      <c r="DX30" s="625"/>
      <c r="DY30" s="625"/>
      <c r="DZ30" s="625"/>
      <c r="EA30" s="625"/>
      <c r="EB30" s="625"/>
      <c r="EC30" s="626"/>
    </row>
    <row r="31" spans="2:133" ht="11.25" customHeight="1">
      <c r="B31" s="592" t="s">
        <v>295</v>
      </c>
      <c r="C31" s="593"/>
      <c r="D31" s="593"/>
      <c r="E31" s="593"/>
      <c r="F31" s="593"/>
      <c r="G31" s="593"/>
      <c r="H31" s="593"/>
      <c r="I31" s="593"/>
      <c r="J31" s="593"/>
      <c r="K31" s="593"/>
      <c r="L31" s="593"/>
      <c r="M31" s="593"/>
      <c r="N31" s="593"/>
      <c r="O31" s="593"/>
      <c r="P31" s="593"/>
      <c r="Q31" s="594"/>
      <c r="R31" s="595">
        <v>356575</v>
      </c>
      <c r="S31" s="596"/>
      <c r="T31" s="596"/>
      <c r="U31" s="596"/>
      <c r="V31" s="596"/>
      <c r="W31" s="596"/>
      <c r="X31" s="596"/>
      <c r="Y31" s="597"/>
      <c r="Z31" s="598">
        <v>4.4000000000000004</v>
      </c>
      <c r="AA31" s="598"/>
      <c r="AB31" s="598"/>
      <c r="AC31" s="598"/>
      <c r="AD31" s="599" t="s">
        <v>112</v>
      </c>
      <c r="AE31" s="599"/>
      <c r="AF31" s="599"/>
      <c r="AG31" s="599"/>
      <c r="AH31" s="599"/>
      <c r="AI31" s="599"/>
      <c r="AJ31" s="599"/>
      <c r="AK31" s="599"/>
      <c r="AL31" s="600" t="s">
        <v>112</v>
      </c>
      <c r="AM31" s="601"/>
      <c r="AN31" s="601"/>
      <c r="AO31" s="602"/>
      <c r="AP31" s="643"/>
      <c r="AQ31" s="644"/>
      <c r="AR31" s="644"/>
      <c r="AS31" s="644"/>
      <c r="AT31" s="648"/>
      <c r="AU31" s="183" t="s">
        <v>296</v>
      </c>
      <c r="AV31" s="183"/>
      <c r="AW31" s="183"/>
      <c r="AX31" s="592" t="s">
        <v>297</v>
      </c>
      <c r="AY31" s="593"/>
      <c r="AZ31" s="593"/>
      <c r="BA31" s="593"/>
      <c r="BB31" s="593"/>
      <c r="BC31" s="593"/>
      <c r="BD31" s="593"/>
      <c r="BE31" s="593"/>
      <c r="BF31" s="594"/>
      <c r="BG31" s="650">
        <v>98.6</v>
      </c>
      <c r="BH31" s="627"/>
      <c r="BI31" s="627"/>
      <c r="BJ31" s="627"/>
      <c r="BK31" s="627"/>
      <c r="BL31" s="627"/>
      <c r="BM31" s="601">
        <v>94.5</v>
      </c>
      <c r="BN31" s="651"/>
      <c r="BO31" s="651"/>
      <c r="BP31" s="651"/>
      <c r="BQ31" s="652"/>
      <c r="BR31" s="650">
        <v>98.8</v>
      </c>
      <c r="BS31" s="627"/>
      <c r="BT31" s="627"/>
      <c r="BU31" s="627"/>
      <c r="BV31" s="627"/>
      <c r="BW31" s="627"/>
      <c r="BX31" s="601">
        <v>94.3</v>
      </c>
      <c r="BY31" s="651"/>
      <c r="BZ31" s="651"/>
      <c r="CA31" s="651"/>
      <c r="CB31" s="652"/>
      <c r="CD31" s="658"/>
      <c r="CE31" s="659"/>
      <c r="CF31" s="609" t="s">
        <v>298</v>
      </c>
      <c r="CG31" s="610"/>
      <c r="CH31" s="610"/>
      <c r="CI31" s="610"/>
      <c r="CJ31" s="610"/>
      <c r="CK31" s="610"/>
      <c r="CL31" s="610"/>
      <c r="CM31" s="610"/>
      <c r="CN31" s="610"/>
      <c r="CO31" s="610"/>
      <c r="CP31" s="610"/>
      <c r="CQ31" s="611"/>
      <c r="CR31" s="595">
        <v>55834</v>
      </c>
      <c r="CS31" s="627"/>
      <c r="CT31" s="627"/>
      <c r="CU31" s="627"/>
      <c r="CV31" s="627"/>
      <c r="CW31" s="627"/>
      <c r="CX31" s="627"/>
      <c r="CY31" s="628"/>
      <c r="CZ31" s="629">
        <v>0.7</v>
      </c>
      <c r="DA31" s="630"/>
      <c r="DB31" s="630"/>
      <c r="DC31" s="631"/>
      <c r="DD31" s="604">
        <v>51493</v>
      </c>
      <c r="DE31" s="627"/>
      <c r="DF31" s="627"/>
      <c r="DG31" s="627"/>
      <c r="DH31" s="627"/>
      <c r="DI31" s="627"/>
      <c r="DJ31" s="627"/>
      <c r="DK31" s="628"/>
      <c r="DL31" s="604">
        <v>49151</v>
      </c>
      <c r="DM31" s="627"/>
      <c r="DN31" s="627"/>
      <c r="DO31" s="627"/>
      <c r="DP31" s="627"/>
      <c r="DQ31" s="627"/>
      <c r="DR31" s="627"/>
      <c r="DS31" s="627"/>
      <c r="DT31" s="627"/>
      <c r="DU31" s="627"/>
      <c r="DV31" s="628"/>
      <c r="DW31" s="600">
        <v>1.2</v>
      </c>
      <c r="DX31" s="625"/>
      <c r="DY31" s="625"/>
      <c r="DZ31" s="625"/>
      <c r="EA31" s="625"/>
      <c r="EB31" s="625"/>
      <c r="EC31" s="626"/>
    </row>
    <row r="32" spans="2:133" ht="11.25" customHeight="1">
      <c r="B32" s="592" t="s">
        <v>299</v>
      </c>
      <c r="C32" s="593"/>
      <c r="D32" s="593"/>
      <c r="E32" s="593"/>
      <c r="F32" s="593"/>
      <c r="G32" s="593"/>
      <c r="H32" s="593"/>
      <c r="I32" s="593"/>
      <c r="J32" s="593"/>
      <c r="K32" s="593"/>
      <c r="L32" s="593"/>
      <c r="M32" s="593"/>
      <c r="N32" s="593"/>
      <c r="O32" s="593"/>
      <c r="P32" s="593"/>
      <c r="Q32" s="594"/>
      <c r="R32" s="595">
        <v>45215</v>
      </c>
      <c r="S32" s="596"/>
      <c r="T32" s="596"/>
      <c r="U32" s="596"/>
      <c r="V32" s="596"/>
      <c r="W32" s="596"/>
      <c r="X32" s="596"/>
      <c r="Y32" s="597"/>
      <c r="Z32" s="598">
        <v>0.6</v>
      </c>
      <c r="AA32" s="598"/>
      <c r="AB32" s="598"/>
      <c r="AC32" s="598"/>
      <c r="AD32" s="599">
        <v>2334</v>
      </c>
      <c r="AE32" s="599"/>
      <c r="AF32" s="599"/>
      <c r="AG32" s="599"/>
      <c r="AH32" s="599"/>
      <c r="AI32" s="599"/>
      <c r="AJ32" s="599"/>
      <c r="AK32" s="599"/>
      <c r="AL32" s="600">
        <v>0.1</v>
      </c>
      <c r="AM32" s="601"/>
      <c r="AN32" s="601"/>
      <c r="AO32" s="602"/>
      <c r="AP32" s="645"/>
      <c r="AQ32" s="646"/>
      <c r="AR32" s="646"/>
      <c r="AS32" s="646"/>
      <c r="AT32" s="649"/>
      <c r="AU32" s="185"/>
      <c r="AV32" s="185"/>
      <c r="AW32" s="185"/>
      <c r="AX32" s="638" t="s">
        <v>300</v>
      </c>
      <c r="AY32" s="639"/>
      <c r="AZ32" s="639"/>
      <c r="BA32" s="639"/>
      <c r="BB32" s="639"/>
      <c r="BC32" s="639"/>
      <c r="BD32" s="639"/>
      <c r="BE32" s="639"/>
      <c r="BF32" s="640"/>
      <c r="BG32" s="662">
        <v>99.3</v>
      </c>
      <c r="BH32" s="663"/>
      <c r="BI32" s="663"/>
      <c r="BJ32" s="663"/>
      <c r="BK32" s="663"/>
      <c r="BL32" s="663"/>
      <c r="BM32" s="664">
        <v>96.3</v>
      </c>
      <c r="BN32" s="663"/>
      <c r="BO32" s="663"/>
      <c r="BP32" s="663"/>
      <c r="BQ32" s="665"/>
      <c r="BR32" s="662">
        <v>99.3</v>
      </c>
      <c r="BS32" s="663"/>
      <c r="BT32" s="663"/>
      <c r="BU32" s="663"/>
      <c r="BV32" s="663"/>
      <c r="BW32" s="663"/>
      <c r="BX32" s="664">
        <v>95.3</v>
      </c>
      <c r="BY32" s="663"/>
      <c r="BZ32" s="663"/>
      <c r="CA32" s="663"/>
      <c r="CB32" s="665"/>
      <c r="CD32" s="660"/>
      <c r="CE32" s="661"/>
      <c r="CF32" s="609" t="s">
        <v>301</v>
      </c>
      <c r="CG32" s="610"/>
      <c r="CH32" s="610"/>
      <c r="CI32" s="610"/>
      <c r="CJ32" s="610"/>
      <c r="CK32" s="610"/>
      <c r="CL32" s="610"/>
      <c r="CM32" s="610"/>
      <c r="CN32" s="610"/>
      <c r="CO32" s="610"/>
      <c r="CP32" s="610"/>
      <c r="CQ32" s="611"/>
      <c r="CR32" s="595">
        <v>147</v>
      </c>
      <c r="CS32" s="596"/>
      <c r="CT32" s="596"/>
      <c r="CU32" s="596"/>
      <c r="CV32" s="596"/>
      <c r="CW32" s="596"/>
      <c r="CX32" s="596"/>
      <c r="CY32" s="597"/>
      <c r="CZ32" s="629">
        <v>0</v>
      </c>
      <c r="DA32" s="630"/>
      <c r="DB32" s="630"/>
      <c r="DC32" s="631"/>
      <c r="DD32" s="604">
        <v>147</v>
      </c>
      <c r="DE32" s="596"/>
      <c r="DF32" s="596"/>
      <c r="DG32" s="596"/>
      <c r="DH32" s="596"/>
      <c r="DI32" s="596"/>
      <c r="DJ32" s="596"/>
      <c r="DK32" s="597"/>
      <c r="DL32" s="604">
        <v>147</v>
      </c>
      <c r="DM32" s="596"/>
      <c r="DN32" s="596"/>
      <c r="DO32" s="596"/>
      <c r="DP32" s="596"/>
      <c r="DQ32" s="596"/>
      <c r="DR32" s="596"/>
      <c r="DS32" s="596"/>
      <c r="DT32" s="596"/>
      <c r="DU32" s="596"/>
      <c r="DV32" s="597"/>
      <c r="DW32" s="600">
        <v>0</v>
      </c>
      <c r="DX32" s="625"/>
      <c r="DY32" s="625"/>
      <c r="DZ32" s="625"/>
      <c r="EA32" s="625"/>
      <c r="EB32" s="625"/>
      <c r="EC32" s="626"/>
    </row>
    <row r="33" spans="2:133" ht="11.25" customHeight="1">
      <c r="B33" s="592" t="s">
        <v>302</v>
      </c>
      <c r="C33" s="593"/>
      <c r="D33" s="593"/>
      <c r="E33" s="593"/>
      <c r="F33" s="593"/>
      <c r="G33" s="593"/>
      <c r="H33" s="593"/>
      <c r="I33" s="593"/>
      <c r="J33" s="593"/>
      <c r="K33" s="593"/>
      <c r="L33" s="593"/>
      <c r="M33" s="593"/>
      <c r="N33" s="593"/>
      <c r="O33" s="593"/>
      <c r="P33" s="593"/>
      <c r="Q33" s="594"/>
      <c r="R33" s="595">
        <v>1356895</v>
      </c>
      <c r="S33" s="596"/>
      <c r="T33" s="596"/>
      <c r="U33" s="596"/>
      <c r="V33" s="596"/>
      <c r="W33" s="596"/>
      <c r="X33" s="596"/>
      <c r="Y33" s="597"/>
      <c r="Z33" s="598">
        <v>16.7</v>
      </c>
      <c r="AA33" s="598"/>
      <c r="AB33" s="598"/>
      <c r="AC33" s="598"/>
      <c r="AD33" s="599" t="s">
        <v>112</v>
      </c>
      <c r="AE33" s="599"/>
      <c r="AF33" s="599"/>
      <c r="AG33" s="599"/>
      <c r="AH33" s="599"/>
      <c r="AI33" s="599"/>
      <c r="AJ33" s="599"/>
      <c r="AK33" s="599"/>
      <c r="AL33" s="600" t="s">
        <v>112</v>
      </c>
      <c r="AM33" s="601"/>
      <c r="AN33" s="601"/>
      <c r="AO33" s="60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09" t="s">
        <v>303</v>
      </c>
      <c r="CE33" s="610"/>
      <c r="CF33" s="610"/>
      <c r="CG33" s="610"/>
      <c r="CH33" s="610"/>
      <c r="CI33" s="610"/>
      <c r="CJ33" s="610"/>
      <c r="CK33" s="610"/>
      <c r="CL33" s="610"/>
      <c r="CM33" s="610"/>
      <c r="CN33" s="610"/>
      <c r="CO33" s="610"/>
      <c r="CP33" s="610"/>
      <c r="CQ33" s="611"/>
      <c r="CR33" s="595">
        <v>3867396</v>
      </c>
      <c r="CS33" s="627"/>
      <c r="CT33" s="627"/>
      <c r="CU33" s="627"/>
      <c r="CV33" s="627"/>
      <c r="CW33" s="627"/>
      <c r="CX33" s="627"/>
      <c r="CY33" s="628"/>
      <c r="CZ33" s="629">
        <v>49.1</v>
      </c>
      <c r="DA33" s="630"/>
      <c r="DB33" s="630"/>
      <c r="DC33" s="631"/>
      <c r="DD33" s="604">
        <v>2652733</v>
      </c>
      <c r="DE33" s="627"/>
      <c r="DF33" s="627"/>
      <c r="DG33" s="627"/>
      <c r="DH33" s="627"/>
      <c r="DI33" s="627"/>
      <c r="DJ33" s="627"/>
      <c r="DK33" s="628"/>
      <c r="DL33" s="604">
        <v>1351774</v>
      </c>
      <c r="DM33" s="627"/>
      <c r="DN33" s="627"/>
      <c r="DO33" s="627"/>
      <c r="DP33" s="627"/>
      <c r="DQ33" s="627"/>
      <c r="DR33" s="627"/>
      <c r="DS33" s="627"/>
      <c r="DT33" s="627"/>
      <c r="DU33" s="627"/>
      <c r="DV33" s="628"/>
      <c r="DW33" s="600">
        <v>34.4</v>
      </c>
      <c r="DX33" s="625"/>
      <c r="DY33" s="625"/>
      <c r="DZ33" s="625"/>
      <c r="EA33" s="625"/>
      <c r="EB33" s="625"/>
      <c r="EC33" s="626"/>
    </row>
    <row r="34" spans="2:133" ht="11.25" customHeight="1">
      <c r="B34" s="592" t="s">
        <v>304</v>
      </c>
      <c r="C34" s="593"/>
      <c r="D34" s="593"/>
      <c r="E34" s="593"/>
      <c r="F34" s="593"/>
      <c r="G34" s="593"/>
      <c r="H34" s="593"/>
      <c r="I34" s="593"/>
      <c r="J34" s="593"/>
      <c r="K34" s="593"/>
      <c r="L34" s="593"/>
      <c r="M34" s="593"/>
      <c r="N34" s="593"/>
      <c r="O34" s="593"/>
      <c r="P34" s="593"/>
      <c r="Q34" s="594"/>
      <c r="R34" s="595" t="s">
        <v>112</v>
      </c>
      <c r="S34" s="596"/>
      <c r="T34" s="596"/>
      <c r="U34" s="596"/>
      <c r="V34" s="596"/>
      <c r="W34" s="596"/>
      <c r="X34" s="596"/>
      <c r="Y34" s="597"/>
      <c r="Z34" s="598" t="s">
        <v>112</v>
      </c>
      <c r="AA34" s="598"/>
      <c r="AB34" s="598"/>
      <c r="AC34" s="598"/>
      <c r="AD34" s="599" t="s">
        <v>112</v>
      </c>
      <c r="AE34" s="599"/>
      <c r="AF34" s="599"/>
      <c r="AG34" s="599"/>
      <c r="AH34" s="599"/>
      <c r="AI34" s="599"/>
      <c r="AJ34" s="599"/>
      <c r="AK34" s="599"/>
      <c r="AL34" s="600" t="s">
        <v>112</v>
      </c>
      <c r="AM34" s="601"/>
      <c r="AN34" s="601"/>
      <c r="AO34" s="602"/>
      <c r="AP34" s="188"/>
      <c r="AQ34" s="574" t="s">
        <v>305</v>
      </c>
      <c r="AR34" s="575"/>
      <c r="AS34" s="575"/>
      <c r="AT34" s="575"/>
      <c r="AU34" s="575"/>
      <c r="AV34" s="575"/>
      <c r="AW34" s="575"/>
      <c r="AX34" s="575"/>
      <c r="AY34" s="575"/>
      <c r="AZ34" s="575"/>
      <c r="BA34" s="575"/>
      <c r="BB34" s="575"/>
      <c r="BC34" s="575"/>
      <c r="BD34" s="575"/>
      <c r="BE34" s="575"/>
      <c r="BF34" s="576"/>
      <c r="BG34" s="574" t="s">
        <v>306</v>
      </c>
      <c r="BH34" s="575"/>
      <c r="BI34" s="575"/>
      <c r="BJ34" s="575"/>
      <c r="BK34" s="575"/>
      <c r="BL34" s="575"/>
      <c r="BM34" s="575"/>
      <c r="BN34" s="575"/>
      <c r="BO34" s="575"/>
      <c r="BP34" s="575"/>
      <c r="BQ34" s="575"/>
      <c r="BR34" s="575"/>
      <c r="BS34" s="575"/>
      <c r="BT34" s="575"/>
      <c r="BU34" s="575"/>
      <c r="BV34" s="575"/>
      <c r="BW34" s="575"/>
      <c r="BX34" s="575"/>
      <c r="BY34" s="575"/>
      <c r="BZ34" s="575"/>
      <c r="CA34" s="575"/>
      <c r="CB34" s="576"/>
      <c r="CD34" s="609" t="s">
        <v>307</v>
      </c>
      <c r="CE34" s="610"/>
      <c r="CF34" s="610"/>
      <c r="CG34" s="610"/>
      <c r="CH34" s="610"/>
      <c r="CI34" s="610"/>
      <c r="CJ34" s="610"/>
      <c r="CK34" s="610"/>
      <c r="CL34" s="610"/>
      <c r="CM34" s="610"/>
      <c r="CN34" s="610"/>
      <c r="CO34" s="610"/>
      <c r="CP34" s="610"/>
      <c r="CQ34" s="611"/>
      <c r="CR34" s="595">
        <v>799317</v>
      </c>
      <c r="CS34" s="596"/>
      <c r="CT34" s="596"/>
      <c r="CU34" s="596"/>
      <c r="CV34" s="596"/>
      <c r="CW34" s="596"/>
      <c r="CX34" s="596"/>
      <c r="CY34" s="597"/>
      <c r="CZ34" s="629">
        <v>10.199999999999999</v>
      </c>
      <c r="DA34" s="630"/>
      <c r="DB34" s="630"/>
      <c r="DC34" s="631"/>
      <c r="DD34" s="604">
        <v>647819</v>
      </c>
      <c r="DE34" s="596"/>
      <c r="DF34" s="596"/>
      <c r="DG34" s="596"/>
      <c r="DH34" s="596"/>
      <c r="DI34" s="596"/>
      <c r="DJ34" s="596"/>
      <c r="DK34" s="597"/>
      <c r="DL34" s="604">
        <v>414841</v>
      </c>
      <c r="DM34" s="596"/>
      <c r="DN34" s="596"/>
      <c r="DO34" s="596"/>
      <c r="DP34" s="596"/>
      <c r="DQ34" s="596"/>
      <c r="DR34" s="596"/>
      <c r="DS34" s="596"/>
      <c r="DT34" s="596"/>
      <c r="DU34" s="596"/>
      <c r="DV34" s="597"/>
      <c r="DW34" s="600">
        <v>10.5</v>
      </c>
      <c r="DX34" s="625"/>
      <c r="DY34" s="625"/>
      <c r="DZ34" s="625"/>
      <c r="EA34" s="625"/>
      <c r="EB34" s="625"/>
      <c r="EC34" s="626"/>
    </row>
    <row r="35" spans="2:133" ht="11.25" customHeight="1">
      <c r="B35" s="592" t="s">
        <v>308</v>
      </c>
      <c r="C35" s="593"/>
      <c r="D35" s="593"/>
      <c r="E35" s="593"/>
      <c r="F35" s="593"/>
      <c r="G35" s="593"/>
      <c r="H35" s="593"/>
      <c r="I35" s="593"/>
      <c r="J35" s="593"/>
      <c r="K35" s="593"/>
      <c r="L35" s="593"/>
      <c r="M35" s="593"/>
      <c r="N35" s="593"/>
      <c r="O35" s="593"/>
      <c r="P35" s="593"/>
      <c r="Q35" s="594"/>
      <c r="R35" s="595">
        <v>150595</v>
      </c>
      <c r="S35" s="596"/>
      <c r="T35" s="596"/>
      <c r="U35" s="596"/>
      <c r="V35" s="596"/>
      <c r="W35" s="596"/>
      <c r="X35" s="596"/>
      <c r="Y35" s="597"/>
      <c r="Z35" s="598">
        <v>1.9</v>
      </c>
      <c r="AA35" s="598"/>
      <c r="AB35" s="598"/>
      <c r="AC35" s="598"/>
      <c r="AD35" s="599" t="s">
        <v>112</v>
      </c>
      <c r="AE35" s="599"/>
      <c r="AF35" s="599"/>
      <c r="AG35" s="599"/>
      <c r="AH35" s="599"/>
      <c r="AI35" s="599"/>
      <c r="AJ35" s="599"/>
      <c r="AK35" s="599"/>
      <c r="AL35" s="600" t="s">
        <v>112</v>
      </c>
      <c r="AM35" s="601"/>
      <c r="AN35" s="601"/>
      <c r="AO35" s="602"/>
      <c r="AP35" s="188"/>
      <c r="AQ35" s="606" t="s">
        <v>309</v>
      </c>
      <c r="AR35" s="607"/>
      <c r="AS35" s="607"/>
      <c r="AT35" s="607"/>
      <c r="AU35" s="607"/>
      <c r="AV35" s="607"/>
      <c r="AW35" s="607"/>
      <c r="AX35" s="607"/>
      <c r="AY35" s="608"/>
      <c r="AZ35" s="584">
        <v>849819</v>
      </c>
      <c r="BA35" s="585"/>
      <c r="BB35" s="585"/>
      <c r="BC35" s="585"/>
      <c r="BD35" s="585"/>
      <c r="BE35" s="585"/>
      <c r="BF35" s="666"/>
      <c r="BG35" s="606" t="s">
        <v>310</v>
      </c>
      <c r="BH35" s="607"/>
      <c r="BI35" s="607"/>
      <c r="BJ35" s="607"/>
      <c r="BK35" s="607"/>
      <c r="BL35" s="607"/>
      <c r="BM35" s="607"/>
      <c r="BN35" s="607"/>
      <c r="BO35" s="607"/>
      <c r="BP35" s="607"/>
      <c r="BQ35" s="607"/>
      <c r="BR35" s="607"/>
      <c r="BS35" s="607"/>
      <c r="BT35" s="607"/>
      <c r="BU35" s="608"/>
      <c r="BV35" s="584">
        <v>330</v>
      </c>
      <c r="BW35" s="585"/>
      <c r="BX35" s="585"/>
      <c r="BY35" s="585"/>
      <c r="BZ35" s="585"/>
      <c r="CA35" s="585"/>
      <c r="CB35" s="666"/>
      <c r="CD35" s="609" t="s">
        <v>311</v>
      </c>
      <c r="CE35" s="610"/>
      <c r="CF35" s="610"/>
      <c r="CG35" s="610"/>
      <c r="CH35" s="610"/>
      <c r="CI35" s="610"/>
      <c r="CJ35" s="610"/>
      <c r="CK35" s="610"/>
      <c r="CL35" s="610"/>
      <c r="CM35" s="610"/>
      <c r="CN35" s="610"/>
      <c r="CO35" s="610"/>
      <c r="CP35" s="610"/>
      <c r="CQ35" s="611"/>
      <c r="CR35" s="595">
        <v>196162</v>
      </c>
      <c r="CS35" s="627"/>
      <c r="CT35" s="627"/>
      <c r="CU35" s="627"/>
      <c r="CV35" s="627"/>
      <c r="CW35" s="627"/>
      <c r="CX35" s="627"/>
      <c r="CY35" s="628"/>
      <c r="CZ35" s="629">
        <v>2.5</v>
      </c>
      <c r="DA35" s="630"/>
      <c r="DB35" s="630"/>
      <c r="DC35" s="631"/>
      <c r="DD35" s="604">
        <v>164719</v>
      </c>
      <c r="DE35" s="627"/>
      <c r="DF35" s="627"/>
      <c r="DG35" s="627"/>
      <c r="DH35" s="627"/>
      <c r="DI35" s="627"/>
      <c r="DJ35" s="627"/>
      <c r="DK35" s="628"/>
      <c r="DL35" s="604">
        <v>141809</v>
      </c>
      <c r="DM35" s="627"/>
      <c r="DN35" s="627"/>
      <c r="DO35" s="627"/>
      <c r="DP35" s="627"/>
      <c r="DQ35" s="627"/>
      <c r="DR35" s="627"/>
      <c r="DS35" s="627"/>
      <c r="DT35" s="627"/>
      <c r="DU35" s="627"/>
      <c r="DV35" s="628"/>
      <c r="DW35" s="600">
        <v>3.6</v>
      </c>
      <c r="DX35" s="625"/>
      <c r="DY35" s="625"/>
      <c r="DZ35" s="625"/>
      <c r="EA35" s="625"/>
      <c r="EB35" s="625"/>
      <c r="EC35" s="626"/>
    </row>
    <row r="36" spans="2:133" ht="11.25" customHeight="1">
      <c r="B36" s="638" t="s">
        <v>312</v>
      </c>
      <c r="C36" s="639"/>
      <c r="D36" s="639"/>
      <c r="E36" s="639"/>
      <c r="F36" s="639"/>
      <c r="G36" s="639"/>
      <c r="H36" s="639"/>
      <c r="I36" s="639"/>
      <c r="J36" s="639"/>
      <c r="K36" s="639"/>
      <c r="L36" s="639"/>
      <c r="M36" s="639"/>
      <c r="N36" s="639"/>
      <c r="O36" s="639"/>
      <c r="P36" s="639"/>
      <c r="Q36" s="640"/>
      <c r="R36" s="667">
        <v>8111165</v>
      </c>
      <c r="S36" s="668"/>
      <c r="T36" s="668"/>
      <c r="U36" s="668"/>
      <c r="V36" s="668"/>
      <c r="W36" s="668"/>
      <c r="X36" s="668"/>
      <c r="Y36" s="669"/>
      <c r="Z36" s="670">
        <v>100</v>
      </c>
      <c r="AA36" s="670"/>
      <c r="AB36" s="670"/>
      <c r="AC36" s="670"/>
      <c r="AD36" s="671">
        <v>3783532</v>
      </c>
      <c r="AE36" s="671"/>
      <c r="AF36" s="671"/>
      <c r="AG36" s="671"/>
      <c r="AH36" s="671"/>
      <c r="AI36" s="671"/>
      <c r="AJ36" s="671"/>
      <c r="AK36" s="671"/>
      <c r="AL36" s="672">
        <v>100</v>
      </c>
      <c r="AM36" s="664"/>
      <c r="AN36" s="664"/>
      <c r="AO36" s="673"/>
      <c r="AQ36" s="674" t="s">
        <v>313</v>
      </c>
      <c r="AR36" s="675"/>
      <c r="AS36" s="675"/>
      <c r="AT36" s="675"/>
      <c r="AU36" s="675"/>
      <c r="AV36" s="675"/>
      <c r="AW36" s="675"/>
      <c r="AX36" s="675"/>
      <c r="AY36" s="676"/>
      <c r="AZ36" s="595">
        <v>422026</v>
      </c>
      <c r="BA36" s="596"/>
      <c r="BB36" s="596"/>
      <c r="BC36" s="596"/>
      <c r="BD36" s="627"/>
      <c r="BE36" s="627"/>
      <c r="BF36" s="652"/>
      <c r="BG36" s="609" t="s">
        <v>314</v>
      </c>
      <c r="BH36" s="610"/>
      <c r="BI36" s="610"/>
      <c r="BJ36" s="610"/>
      <c r="BK36" s="610"/>
      <c r="BL36" s="610"/>
      <c r="BM36" s="610"/>
      <c r="BN36" s="610"/>
      <c r="BO36" s="610"/>
      <c r="BP36" s="610"/>
      <c r="BQ36" s="610"/>
      <c r="BR36" s="610"/>
      <c r="BS36" s="610"/>
      <c r="BT36" s="610"/>
      <c r="BU36" s="611"/>
      <c r="BV36" s="595">
        <v>-7517</v>
      </c>
      <c r="BW36" s="596"/>
      <c r="BX36" s="596"/>
      <c r="BY36" s="596"/>
      <c r="BZ36" s="596"/>
      <c r="CA36" s="596"/>
      <c r="CB36" s="605"/>
      <c r="CD36" s="609" t="s">
        <v>315</v>
      </c>
      <c r="CE36" s="610"/>
      <c r="CF36" s="610"/>
      <c r="CG36" s="610"/>
      <c r="CH36" s="610"/>
      <c r="CI36" s="610"/>
      <c r="CJ36" s="610"/>
      <c r="CK36" s="610"/>
      <c r="CL36" s="610"/>
      <c r="CM36" s="610"/>
      <c r="CN36" s="610"/>
      <c r="CO36" s="610"/>
      <c r="CP36" s="610"/>
      <c r="CQ36" s="611"/>
      <c r="CR36" s="595">
        <v>2109557</v>
      </c>
      <c r="CS36" s="596"/>
      <c r="CT36" s="596"/>
      <c r="CU36" s="596"/>
      <c r="CV36" s="596"/>
      <c r="CW36" s="596"/>
      <c r="CX36" s="596"/>
      <c r="CY36" s="597"/>
      <c r="CZ36" s="629">
        <v>26.8</v>
      </c>
      <c r="DA36" s="630"/>
      <c r="DB36" s="630"/>
      <c r="DC36" s="631"/>
      <c r="DD36" s="604">
        <v>1221925</v>
      </c>
      <c r="DE36" s="596"/>
      <c r="DF36" s="596"/>
      <c r="DG36" s="596"/>
      <c r="DH36" s="596"/>
      <c r="DI36" s="596"/>
      <c r="DJ36" s="596"/>
      <c r="DK36" s="597"/>
      <c r="DL36" s="604">
        <v>535212</v>
      </c>
      <c r="DM36" s="596"/>
      <c r="DN36" s="596"/>
      <c r="DO36" s="596"/>
      <c r="DP36" s="596"/>
      <c r="DQ36" s="596"/>
      <c r="DR36" s="596"/>
      <c r="DS36" s="596"/>
      <c r="DT36" s="596"/>
      <c r="DU36" s="596"/>
      <c r="DV36" s="597"/>
      <c r="DW36" s="600">
        <v>13.6</v>
      </c>
      <c r="DX36" s="625"/>
      <c r="DY36" s="625"/>
      <c r="DZ36" s="625"/>
      <c r="EA36" s="625"/>
      <c r="EB36" s="625"/>
      <c r="EC36" s="626"/>
    </row>
    <row r="37" spans="2:133" ht="11.25" customHeight="1">
      <c r="AQ37" s="674" t="s">
        <v>316</v>
      </c>
      <c r="AR37" s="675"/>
      <c r="AS37" s="675"/>
      <c r="AT37" s="675"/>
      <c r="AU37" s="675"/>
      <c r="AV37" s="675"/>
      <c r="AW37" s="675"/>
      <c r="AX37" s="675"/>
      <c r="AY37" s="676"/>
      <c r="AZ37" s="595">
        <v>189025</v>
      </c>
      <c r="BA37" s="596"/>
      <c r="BB37" s="596"/>
      <c r="BC37" s="596"/>
      <c r="BD37" s="627"/>
      <c r="BE37" s="627"/>
      <c r="BF37" s="652"/>
      <c r="BG37" s="609" t="s">
        <v>317</v>
      </c>
      <c r="BH37" s="610"/>
      <c r="BI37" s="610"/>
      <c r="BJ37" s="610"/>
      <c r="BK37" s="610"/>
      <c r="BL37" s="610"/>
      <c r="BM37" s="610"/>
      <c r="BN37" s="610"/>
      <c r="BO37" s="610"/>
      <c r="BP37" s="610"/>
      <c r="BQ37" s="610"/>
      <c r="BR37" s="610"/>
      <c r="BS37" s="610"/>
      <c r="BT37" s="610"/>
      <c r="BU37" s="611"/>
      <c r="BV37" s="595">
        <v>1043</v>
      </c>
      <c r="BW37" s="596"/>
      <c r="BX37" s="596"/>
      <c r="BY37" s="596"/>
      <c r="BZ37" s="596"/>
      <c r="CA37" s="596"/>
      <c r="CB37" s="605"/>
      <c r="CD37" s="609" t="s">
        <v>318</v>
      </c>
      <c r="CE37" s="610"/>
      <c r="CF37" s="610"/>
      <c r="CG37" s="610"/>
      <c r="CH37" s="610"/>
      <c r="CI37" s="610"/>
      <c r="CJ37" s="610"/>
      <c r="CK37" s="610"/>
      <c r="CL37" s="610"/>
      <c r="CM37" s="610"/>
      <c r="CN37" s="610"/>
      <c r="CO37" s="610"/>
      <c r="CP37" s="610"/>
      <c r="CQ37" s="611"/>
      <c r="CR37" s="595">
        <v>468923</v>
      </c>
      <c r="CS37" s="627"/>
      <c r="CT37" s="627"/>
      <c r="CU37" s="627"/>
      <c r="CV37" s="627"/>
      <c r="CW37" s="627"/>
      <c r="CX37" s="627"/>
      <c r="CY37" s="628"/>
      <c r="CZ37" s="629">
        <v>6</v>
      </c>
      <c r="DA37" s="630"/>
      <c r="DB37" s="630"/>
      <c r="DC37" s="631"/>
      <c r="DD37" s="604">
        <v>456277</v>
      </c>
      <c r="DE37" s="627"/>
      <c r="DF37" s="627"/>
      <c r="DG37" s="627"/>
      <c r="DH37" s="627"/>
      <c r="DI37" s="627"/>
      <c r="DJ37" s="627"/>
      <c r="DK37" s="628"/>
      <c r="DL37" s="604">
        <v>447471</v>
      </c>
      <c r="DM37" s="627"/>
      <c r="DN37" s="627"/>
      <c r="DO37" s="627"/>
      <c r="DP37" s="627"/>
      <c r="DQ37" s="627"/>
      <c r="DR37" s="627"/>
      <c r="DS37" s="627"/>
      <c r="DT37" s="627"/>
      <c r="DU37" s="627"/>
      <c r="DV37" s="628"/>
      <c r="DW37" s="600">
        <v>11.4</v>
      </c>
      <c r="DX37" s="625"/>
      <c r="DY37" s="625"/>
      <c r="DZ37" s="625"/>
      <c r="EA37" s="625"/>
      <c r="EB37" s="625"/>
      <c r="EC37" s="626"/>
    </row>
    <row r="38" spans="2:133" ht="11.25" customHeight="1">
      <c r="AQ38" s="674" t="s">
        <v>319</v>
      </c>
      <c r="AR38" s="675"/>
      <c r="AS38" s="675"/>
      <c r="AT38" s="675"/>
      <c r="AU38" s="675"/>
      <c r="AV38" s="675"/>
      <c r="AW38" s="675"/>
      <c r="AX38" s="675"/>
      <c r="AY38" s="676"/>
      <c r="AZ38" s="595">
        <v>26971</v>
      </c>
      <c r="BA38" s="596"/>
      <c r="BB38" s="596"/>
      <c r="BC38" s="596"/>
      <c r="BD38" s="627"/>
      <c r="BE38" s="627"/>
      <c r="BF38" s="652"/>
      <c r="BG38" s="609" t="s">
        <v>320</v>
      </c>
      <c r="BH38" s="610"/>
      <c r="BI38" s="610"/>
      <c r="BJ38" s="610"/>
      <c r="BK38" s="610"/>
      <c r="BL38" s="610"/>
      <c r="BM38" s="610"/>
      <c r="BN38" s="610"/>
      <c r="BO38" s="610"/>
      <c r="BP38" s="610"/>
      <c r="BQ38" s="610"/>
      <c r="BR38" s="610"/>
      <c r="BS38" s="610"/>
      <c r="BT38" s="610"/>
      <c r="BU38" s="611"/>
      <c r="BV38" s="595">
        <v>2255</v>
      </c>
      <c r="BW38" s="596"/>
      <c r="BX38" s="596"/>
      <c r="BY38" s="596"/>
      <c r="BZ38" s="596"/>
      <c r="CA38" s="596"/>
      <c r="CB38" s="605"/>
      <c r="CD38" s="609" t="s">
        <v>321</v>
      </c>
      <c r="CE38" s="610"/>
      <c r="CF38" s="610"/>
      <c r="CG38" s="610"/>
      <c r="CH38" s="610"/>
      <c r="CI38" s="610"/>
      <c r="CJ38" s="610"/>
      <c r="CK38" s="610"/>
      <c r="CL38" s="610"/>
      <c r="CM38" s="610"/>
      <c r="CN38" s="610"/>
      <c r="CO38" s="610"/>
      <c r="CP38" s="610"/>
      <c r="CQ38" s="611"/>
      <c r="CR38" s="595">
        <v>427793</v>
      </c>
      <c r="CS38" s="596"/>
      <c r="CT38" s="596"/>
      <c r="CU38" s="596"/>
      <c r="CV38" s="596"/>
      <c r="CW38" s="596"/>
      <c r="CX38" s="596"/>
      <c r="CY38" s="597"/>
      <c r="CZ38" s="629">
        <v>5.4</v>
      </c>
      <c r="DA38" s="630"/>
      <c r="DB38" s="630"/>
      <c r="DC38" s="631"/>
      <c r="DD38" s="604">
        <v>384332</v>
      </c>
      <c r="DE38" s="596"/>
      <c r="DF38" s="596"/>
      <c r="DG38" s="596"/>
      <c r="DH38" s="596"/>
      <c r="DI38" s="596"/>
      <c r="DJ38" s="596"/>
      <c r="DK38" s="597"/>
      <c r="DL38" s="604">
        <v>259912</v>
      </c>
      <c r="DM38" s="596"/>
      <c r="DN38" s="596"/>
      <c r="DO38" s="596"/>
      <c r="DP38" s="596"/>
      <c r="DQ38" s="596"/>
      <c r="DR38" s="596"/>
      <c r="DS38" s="596"/>
      <c r="DT38" s="596"/>
      <c r="DU38" s="596"/>
      <c r="DV38" s="597"/>
      <c r="DW38" s="600">
        <v>6.6</v>
      </c>
      <c r="DX38" s="625"/>
      <c r="DY38" s="625"/>
      <c r="DZ38" s="625"/>
      <c r="EA38" s="625"/>
      <c r="EB38" s="625"/>
      <c r="EC38" s="626"/>
    </row>
    <row r="39" spans="2:133" ht="11.25" customHeight="1">
      <c r="AQ39" s="674" t="s">
        <v>322</v>
      </c>
      <c r="AR39" s="675"/>
      <c r="AS39" s="675"/>
      <c r="AT39" s="675"/>
      <c r="AU39" s="675"/>
      <c r="AV39" s="675"/>
      <c r="AW39" s="675"/>
      <c r="AX39" s="675"/>
      <c r="AY39" s="676"/>
      <c r="AZ39" s="595" t="s">
        <v>323</v>
      </c>
      <c r="BA39" s="596"/>
      <c r="BB39" s="596"/>
      <c r="BC39" s="596"/>
      <c r="BD39" s="627"/>
      <c r="BE39" s="627"/>
      <c r="BF39" s="652"/>
      <c r="BG39" s="680" t="s">
        <v>324</v>
      </c>
      <c r="BH39" s="681"/>
      <c r="BI39" s="681"/>
      <c r="BJ39" s="681"/>
      <c r="BK39" s="681"/>
      <c r="BL39" s="189"/>
      <c r="BM39" s="610" t="s">
        <v>325</v>
      </c>
      <c r="BN39" s="610"/>
      <c r="BO39" s="610"/>
      <c r="BP39" s="610"/>
      <c r="BQ39" s="610"/>
      <c r="BR39" s="610"/>
      <c r="BS39" s="610"/>
      <c r="BT39" s="610"/>
      <c r="BU39" s="611"/>
      <c r="BV39" s="595">
        <v>144</v>
      </c>
      <c r="BW39" s="596"/>
      <c r="BX39" s="596"/>
      <c r="BY39" s="596"/>
      <c r="BZ39" s="596"/>
      <c r="CA39" s="596"/>
      <c r="CB39" s="605"/>
      <c r="CD39" s="609" t="s">
        <v>326</v>
      </c>
      <c r="CE39" s="610"/>
      <c r="CF39" s="610"/>
      <c r="CG39" s="610"/>
      <c r="CH39" s="610"/>
      <c r="CI39" s="610"/>
      <c r="CJ39" s="610"/>
      <c r="CK39" s="610"/>
      <c r="CL39" s="610"/>
      <c r="CM39" s="610"/>
      <c r="CN39" s="610"/>
      <c r="CO39" s="610"/>
      <c r="CP39" s="610"/>
      <c r="CQ39" s="611"/>
      <c r="CR39" s="595">
        <v>327291</v>
      </c>
      <c r="CS39" s="627"/>
      <c r="CT39" s="627"/>
      <c r="CU39" s="627"/>
      <c r="CV39" s="627"/>
      <c r="CW39" s="627"/>
      <c r="CX39" s="627"/>
      <c r="CY39" s="628"/>
      <c r="CZ39" s="629">
        <v>4.2</v>
      </c>
      <c r="DA39" s="630"/>
      <c r="DB39" s="630"/>
      <c r="DC39" s="631"/>
      <c r="DD39" s="604">
        <v>226662</v>
      </c>
      <c r="DE39" s="627"/>
      <c r="DF39" s="627"/>
      <c r="DG39" s="627"/>
      <c r="DH39" s="627"/>
      <c r="DI39" s="627"/>
      <c r="DJ39" s="627"/>
      <c r="DK39" s="628"/>
      <c r="DL39" s="604" t="s">
        <v>323</v>
      </c>
      <c r="DM39" s="627"/>
      <c r="DN39" s="627"/>
      <c r="DO39" s="627"/>
      <c r="DP39" s="627"/>
      <c r="DQ39" s="627"/>
      <c r="DR39" s="627"/>
      <c r="DS39" s="627"/>
      <c r="DT39" s="627"/>
      <c r="DU39" s="627"/>
      <c r="DV39" s="628"/>
      <c r="DW39" s="600" t="s">
        <v>323</v>
      </c>
      <c r="DX39" s="625"/>
      <c r="DY39" s="625"/>
      <c r="DZ39" s="625"/>
      <c r="EA39" s="625"/>
      <c r="EB39" s="625"/>
      <c r="EC39" s="626"/>
    </row>
    <row r="40" spans="2:133" ht="11.25" customHeight="1">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674" t="s">
        <v>327</v>
      </c>
      <c r="AR40" s="675"/>
      <c r="AS40" s="675"/>
      <c r="AT40" s="675"/>
      <c r="AU40" s="675"/>
      <c r="AV40" s="675"/>
      <c r="AW40" s="675"/>
      <c r="AX40" s="675"/>
      <c r="AY40" s="676"/>
      <c r="AZ40" s="595">
        <v>66084</v>
      </c>
      <c r="BA40" s="596"/>
      <c r="BB40" s="596"/>
      <c r="BC40" s="596"/>
      <c r="BD40" s="627"/>
      <c r="BE40" s="627"/>
      <c r="BF40" s="652"/>
      <c r="BG40" s="680"/>
      <c r="BH40" s="681"/>
      <c r="BI40" s="681"/>
      <c r="BJ40" s="681"/>
      <c r="BK40" s="681"/>
      <c r="BL40" s="189"/>
      <c r="BM40" s="610" t="s">
        <v>328</v>
      </c>
      <c r="BN40" s="610"/>
      <c r="BO40" s="610"/>
      <c r="BP40" s="610"/>
      <c r="BQ40" s="610"/>
      <c r="BR40" s="610"/>
      <c r="BS40" s="610"/>
      <c r="BT40" s="610"/>
      <c r="BU40" s="611"/>
      <c r="BV40" s="595">
        <v>90</v>
      </c>
      <c r="BW40" s="596"/>
      <c r="BX40" s="596"/>
      <c r="BY40" s="596"/>
      <c r="BZ40" s="596"/>
      <c r="CA40" s="596"/>
      <c r="CB40" s="605"/>
      <c r="CD40" s="609" t="s">
        <v>329</v>
      </c>
      <c r="CE40" s="610"/>
      <c r="CF40" s="610"/>
      <c r="CG40" s="610"/>
      <c r="CH40" s="610"/>
      <c r="CI40" s="610"/>
      <c r="CJ40" s="610"/>
      <c r="CK40" s="610"/>
      <c r="CL40" s="610"/>
      <c r="CM40" s="610"/>
      <c r="CN40" s="610"/>
      <c r="CO40" s="610"/>
      <c r="CP40" s="610"/>
      <c r="CQ40" s="611"/>
      <c r="CR40" s="595">
        <v>7276</v>
      </c>
      <c r="CS40" s="596"/>
      <c r="CT40" s="596"/>
      <c r="CU40" s="596"/>
      <c r="CV40" s="596"/>
      <c r="CW40" s="596"/>
      <c r="CX40" s="596"/>
      <c r="CY40" s="597"/>
      <c r="CZ40" s="629">
        <v>0.1</v>
      </c>
      <c r="DA40" s="630"/>
      <c r="DB40" s="630"/>
      <c r="DC40" s="631"/>
      <c r="DD40" s="604">
        <v>7276</v>
      </c>
      <c r="DE40" s="596"/>
      <c r="DF40" s="596"/>
      <c r="DG40" s="596"/>
      <c r="DH40" s="596"/>
      <c r="DI40" s="596"/>
      <c r="DJ40" s="596"/>
      <c r="DK40" s="597"/>
      <c r="DL40" s="604" t="s">
        <v>323</v>
      </c>
      <c r="DM40" s="596"/>
      <c r="DN40" s="596"/>
      <c r="DO40" s="596"/>
      <c r="DP40" s="596"/>
      <c r="DQ40" s="596"/>
      <c r="DR40" s="596"/>
      <c r="DS40" s="596"/>
      <c r="DT40" s="596"/>
      <c r="DU40" s="596"/>
      <c r="DV40" s="597"/>
      <c r="DW40" s="600" t="s">
        <v>323</v>
      </c>
      <c r="DX40" s="625"/>
      <c r="DY40" s="625"/>
      <c r="DZ40" s="625"/>
      <c r="EA40" s="625"/>
      <c r="EB40" s="625"/>
      <c r="EC40" s="626"/>
    </row>
    <row r="41" spans="2:133" ht="11.25" customHeight="1">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15" t="s">
        <v>330</v>
      </c>
      <c r="AR41" s="616"/>
      <c r="AS41" s="616"/>
      <c r="AT41" s="616"/>
      <c r="AU41" s="616"/>
      <c r="AV41" s="616"/>
      <c r="AW41" s="616"/>
      <c r="AX41" s="616"/>
      <c r="AY41" s="617"/>
      <c r="AZ41" s="667">
        <v>145713</v>
      </c>
      <c r="BA41" s="668"/>
      <c r="BB41" s="668"/>
      <c r="BC41" s="668"/>
      <c r="BD41" s="663"/>
      <c r="BE41" s="663"/>
      <c r="BF41" s="665"/>
      <c r="BG41" s="682"/>
      <c r="BH41" s="683"/>
      <c r="BI41" s="683"/>
      <c r="BJ41" s="683"/>
      <c r="BK41" s="683"/>
      <c r="BL41" s="191"/>
      <c r="BM41" s="616" t="s">
        <v>331</v>
      </c>
      <c r="BN41" s="616"/>
      <c r="BO41" s="616"/>
      <c r="BP41" s="616"/>
      <c r="BQ41" s="616"/>
      <c r="BR41" s="616"/>
      <c r="BS41" s="616"/>
      <c r="BT41" s="616"/>
      <c r="BU41" s="617"/>
      <c r="BV41" s="667">
        <v>249</v>
      </c>
      <c r="BW41" s="668"/>
      <c r="BX41" s="668"/>
      <c r="BY41" s="668"/>
      <c r="BZ41" s="668"/>
      <c r="CA41" s="668"/>
      <c r="CB41" s="677"/>
      <c r="CD41" s="609" t="s">
        <v>332</v>
      </c>
      <c r="CE41" s="610"/>
      <c r="CF41" s="610"/>
      <c r="CG41" s="610"/>
      <c r="CH41" s="610"/>
      <c r="CI41" s="610"/>
      <c r="CJ41" s="610"/>
      <c r="CK41" s="610"/>
      <c r="CL41" s="610"/>
      <c r="CM41" s="610"/>
      <c r="CN41" s="610"/>
      <c r="CO41" s="610"/>
      <c r="CP41" s="610"/>
      <c r="CQ41" s="611"/>
      <c r="CR41" s="595" t="s">
        <v>333</v>
      </c>
      <c r="CS41" s="627"/>
      <c r="CT41" s="627"/>
      <c r="CU41" s="627"/>
      <c r="CV41" s="627"/>
      <c r="CW41" s="627"/>
      <c r="CX41" s="627"/>
      <c r="CY41" s="628"/>
      <c r="CZ41" s="629" t="s">
        <v>333</v>
      </c>
      <c r="DA41" s="630"/>
      <c r="DB41" s="630"/>
      <c r="DC41" s="631"/>
      <c r="DD41" s="604" t="s">
        <v>333</v>
      </c>
      <c r="DE41" s="627"/>
      <c r="DF41" s="627"/>
      <c r="DG41" s="627"/>
      <c r="DH41" s="627"/>
      <c r="DI41" s="627"/>
      <c r="DJ41" s="627"/>
      <c r="DK41" s="628"/>
      <c r="DL41" s="684"/>
      <c r="DM41" s="685"/>
      <c r="DN41" s="685"/>
      <c r="DO41" s="685"/>
      <c r="DP41" s="685"/>
      <c r="DQ41" s="685"/>
      <c r="DR41" s="685"/>
      <c r="DS41" s="685"/>
      <c r="DT41" s="685"/>
      <c r="DU41" s="685"/>
      <c r="DV41" s="686"/>
      <c r="DW41" s="687"/>
      <c r="DX41" s="688"/>
      <c r="DY41" s="688"/>
      <c r="DZ41" s="688"/>
      <c r="EA41" s="688"/>
      <c r="EB41" s="688"/>
      <c r="EC41" s="689"/>
    </row>
    <row r="42" spans="2:133" ht="11.25" customHeight="1">
      <c r="B42" s="183" t="s">
        <v>334</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592" t="s">
        <v>335</v>
      </c>
      <c r="CE42" s="593"/>
      <c r="CF42" s="593"/>
      <c r="CG42" s="593"/>
      <c r="CH42" s="593"/>
      <c r="CI42" s="593"/>
      <c r="CJ42" s="593"/>
      <c r="CK42" s="593"/>
      <c r="CL42" s="593"/>
      <c r="CM42" s="593"/>
      <c r="CN42" s="593"/>
      <c r="CO42" s="593"/>
      <c r="CP42" s="593"/>
      <c r="CQ42" s="594"/>
      <c r="CR42" s="595">
        <v>2081515</v>
      </c>
      <c r="CS42" s="596"/>
      <c r="CT42" s="596"/>
      <c r="CU42" s="596"/>
      <c r="CV42" s="596"/>
      <c r="CW42" s="596"/>
      <c r="CX42" s="596"/>
      <c r="CY42" s="597"/>
      <c r="CZ42" s="629">
        <v>26.4</v>
      </c>
      <c r="DA42" s="678"/>
      <c r="DB42" s="678"/>
      <c r="DC42" s="679"/>
      <c r="DD42" s="604">
        <v>191814</v>
      </c>
      <c r="DE42" s="596"/>
      <c r="DF42" s="596"/>
      <c r="DG42" s="596"/>
      <c r="DH42" s="596"/>
      <c r="DI42" s="596"/>
      <c r="DJ42" s="596"/>
      <c r="DK42" s="597"/>
      <c r="DL42" s="684"/>
      <c r="DM42" s="685"/>
      <c r="DN42" s="685"/>
      <c r="DO42" s="685"/>
      <c r="DP42" s="685"/>
      <c r="DQ42" s="685"/>
      <c r="DR42" s="685"/>
      <c r="DS42" s="685"/>
      <c r="DT42" s="685"/>
      <c r="DU42" s="685"/>
      <c r="DV42" s="686"/>
      <c r="DW42" s="687"/>
      <c r="DX42" s="688"/>
      <c r="DY42" s="688"/>
      <c r="DZ42" s="688"/>
      <c r="EA42" s="688"/>
      <c r="EB42" s="688"/>
      <c r="EC42" s="689"/>
    </row>
    <row r="43" spans="2:133" ht="11.25" customHeight="1">
      <c r="B43" s="193" t="s">
        <v>336</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592" t="s">
        <v>337</v>
      </c>
      <c r="CE43" s="593"/>
      <c r="CF43" s="593"/>
      <c r="CG43" s="593"/>
      <c r="CH43" s="593"/>
      <c r="CI43" s="593"/>
      <c r="CJ43" s="593"/>
      <c r="CK43" s="593"/>
      <c r="CL43" s="593"/>
      <c r="CM43" s="593"/>
      <c r="CN43" s="593"/>
      <c r="CO43" s="593"/>
      <c r="CP43" s="593"/>
      <c r="CQ43" s="594"/>
      <c r="CR43" s="595">
        <v>18444</v>
      </c>
      <c r="CS43" s="627"/>
      <c r="CT43" s="627"/>
      <c r="CU43" s="627"/>
      <c r="CV43" s="627"/>
      <c r="CW43" s="627"/>
      <c r="CX43" s="627"/>
      <c r="CY43" s="628"/>
      <c r="CZ43" s="629">
        <v>0.2</v>
      </c>
      <c r="DA43" s="630"/>
      <c r="DB43" s="630"/>
      <c r="DC43" s="631"/>
      <c r="DD43" s="604">
        <v>18444</v>
      </c>
      <c r="DE43" s="627"/>
      <c r="DF43" s="627"/>
      <c r="DG43" s="627"/>
      <c r="DH43" s="627"/>
      <c r="DI43" s="627"/>
      <c r="DJ43" s="627"/>
      <c r="DK43" s="628"/>
      <c r="DL43" s="684"/>
      <c r="DM43" s="685"/>
      <c r="DN43" s="685"/>
      <c r="DO43" s="685"/>
      <c r="DP43" s="685"/>
      <c r="DQ43" s="685"/>
      <c r="DR43" s="685"/>
      <c r="DS43" s="685"/>
      <c r="DT43" s="685"/>
      <c r="DU43" s="685"/>
      <c r="DV43" s="686"/>
      <c r="DW43" s="687"/>
      <c r="DX43" s="688"/>
      <c r="DY43" s="688"/>
      <c r="DZ43" s="688"/>
      <c r="EA43" s="688"/>
      <c r="EB43" s="688"/>
      <c r="EC43" s="689"/>
    </row>
    <row r="44" spans="2:133" ht="11.25" customHeight="1">
      <c r="B44" s="194" t="s">
        <v>338</v>
      </c>
      <c r="CD44" s="701" t="s">
        <v>290</v>
      </c>
      <c r="CE44" s="702"/>
      <c r="CF44" s="592" t="s">
        <v>339</v>
      </c>
      <c r="CG44" s="593"/>
      <c r="CH44" s="593"/>
      <c r="CI44" s="593"/>
      <c r="CJ44" s="593"/>
      <c r="CK44" s="593"/>
      <c r="CL44" s="593"/>
      <c r="CM44" s="593"/>
      <c r="CN44" s="593"/>
      <c r="CO44" s="593"/>
      <c r="CP44" s="593"/>
      <c r="CQ44" s="594"/>
      <c r="CR44" s="595">
        <v>2081515</v>
      </c>
      <c r="CS44" s="596"/>
      <c r="CT44" s="596"/>
      <c r="CU44" s="596"/>
      <c r="CV44" s="596"/>
      <c r="CW44" s="596"/>
      <c r="CX44" s="596"/>
      <c r="CY44" s="597"/>
      <c r="CZ44" s="629">
        <v>26.4</v>
      </c>
      <c r="DA44" s="678"/>
      <c r="DB44" s="678"/>
      <c r="DC44" s="679"/>
      <c r="DD44" s="604">
        <v>191814</v>
      </c>
      <c r="DE44" s="596"/>
      <c r="DF44" s="596"/>
      <c r="DG44" s="596"/>
      <c r="DH44" s="596"/>
      <c r="DI44" s="596"/>
      <c r="DJ44" s="596"/>
      <c r="DK44" s="597"/>
      <c r="DL44" s="684"/>
      <c r="DM44" s="685"/>
      <c r="DN44" s="685"/>
      <c r="DO44" s="685"/>
      <c r="DP44" s="685"/>
      <c r="DQ44" s="685"/>
      <c r="DR44" s="685"/>
      <c r="DS44" s="685"/>
      <c r="DT44" s="685"/>
      <c r="DU44" s="685"/>
      <c r="DV44" s="686"/>
      <c r="DW44" s="687"/>
      <c r="DX44" s="688"/>
      <c r="DY44" s="688"/>
      <c r="DZ44" s="688"/>
      <c r="EA44" s="688"/>
      <c r="EB44" s="688"/>
      <c r="EC44" s="689"/>
    </row>
    <row r="45" spans="2:133" ht="11.25" customHeight="1">
      <c r="CD45" s="703"/>
      <c r="CE45" s="704"/>
      <c r="CF45" s="592" t="s">
        <v>340</v>
      </c>
      <c r="CG45" s="593"/>
      <c r="CH45" s="593"/>
      <c r="CI45" s="593"/>
      <c r="CJ45" s="593"/>
      <c r="CK45" s="593"/>
      <c r="CL45" s="593"/>
      <c r="CM45" s="593"/>
      <c r="CN45" s="593"/>
      <c r="CO45" s="593"/>
      <c r="CP45" s="593"/>
      <c r="CQ45" s="594"/>
      <c r="CR45" s="595">
        <v>490006</v>
      </c>
      <c r="CS45" s="627"/>
      <c r="CT45" s="627"/>
      <c r="CU45" s="627"/>
      <c r="CV45" s="627"/>
      <c r="CW45" s="627"/>
      <c r="CX45" s="627"/>
      <c r="CY45" s="628"/>
      <c r="CZ45" s="629">
        <v>6.2</v>
      </c>
      <c r="DA45" s="630"/>
      <c r="DB45" s="630"/>
      <c r="DC45" s="631"/>
      <c r="DD45" s="604">
        <v>81137</v>
      </c>
      <c r="DE45" s="627"/>
      <c r="DF45" s="627"/>
      <c r="DG45" s="627"/>
      <c r="DH45" s="627"/>
      <c r="DI45" s="627"/>
      <c r="DJ45" s="627"/>
      <c r="DK45" s="628"/>
      <c r="DL45" s="684"/>
      <c r="DM45" s="685"/>
      <c r="DN45" s="685"/>
      <c r="DO45" s="685"/>
      <c r="DP45" s="685"/>
      <c r="DQ45" s="685"/>
      <c r="DR45" s="685"/>
      <c r="DS45" s="685"/>
      <c r="DT45" s="685"/>
      <c r="DU45" s="685"/>
      <c r="DV45" s="686"/>
      <c r="DW45" s="687"/>
      <c r="DX45" s="688"/>
      <c r="DY45" s="688"/>
      <c r="DZ45" s="688"/>
      <c r="EA45" s="688"/>
      <c r="EB45" s="688"/>
      <c r="EC45" s="689"/>
    </row>
    <row r="46" spans="2:133" ht="11.25" customHeight="1">
      <c r="CD46" s="703"/>
      <c r="CE46" s="704"/>
      <c r="CF46" s="592" t="s">
        <v>341</v>
      </c>
      <c r="CG46" s="593"/>
      <c r="CH46" s="593"/>
      <c r="CI46" s="593"/>
      <c r="CJ46" s="593"/>
      <c r="CK46" s="593"/>
      <c r="CL46" s="593"/>
      <c r="CM46" s="593"/>
      <c r="CN46" s="593"/>
      <c r="CO46" s="593"/>
      <c r="CP46" s="593"/>
      <c r="CQ46" s="594"/>
      <c r="CR46" s="595">
        <v>1523250</v>
      </c>
      <c r="CS46" s="596"/>
      <c r="CT46" s="596"/>
      <c r="CU46" s="596"/>
      <c r="CV46" s="596"/>
      <c r="CW46" s="596"/>
      <c r="CX46" s="596"/>
      <c r="CY46" s="597"/>
      <c r="CZ46" s="629">
        <v>19.399999999999999</v>
      </c>
      <c r="DA46" s="678"/>
      <c r="DB46" s="678"/>
      <c r="DC46" s="679"/>
      <c r="DD46" s="604">
        <v>110623</v>
      </c>
      <c r="DE46" s="596"/>
      <c r="DF46" s="596"/>
      <c r="DG46" s="596"/>
      <c r="DH46" s="596"/>
      <c r="DI46" s="596"/>
      <c r="DJ46" s="596"/>
      <c r="DK46" s="597"/>
      <c r="DL46" s="684"/>
      <c r="DM46" s="685"/>
      <c r="DN46" s="685"/>
      <c r="DO46" s="685"/>
      <c r="DP46" s="685"/>
      <c r="DQ46" s="685"/>
      <c r="DR46" s="685"/>
      <c r="DS46" s="685"/>
      <c r="DT46" s="685"/>
      <c r="DU46" s="685"/>
      <c r="DV46" s="686"/>
      <c r="DW46" s="687"/>
      <c r="DX46" s="688"/>
      <c r="DY46" s="688"/>
      <c r="DZ46" s="688"/>
      <c r="EA46" s="688"/>
      <c r="EB46" s="688"/>
      <c r="EC46" s="689"/>
    </row>
    <row r="47" spans="2:133" ht="11.25" customHeight="1">
      <c r="CD47" s="703"/>
      <c r="CE47" s="704"/>
      <c r="CF47" s="592" t="s">
        <v>342</v>
      </c>
      <c r="CG47" s="593"/>
      <c r="CH47" s="593"/>
      <c r="CI47" s="593"/>
      <c r="CJ47" s="593"/>
      <c r="CK47" s="593"/>
      <c r="CL47" s="593"/>
      <c r="CM47" s="593"/>
      <c r="CN47" s="593"/>
      <c r="CO47" s="593"/>
      <c r="CP47" s="593"/>
      <c r="CQ47" s="594"/>
      <c r="CR47" s="595" t="s">
        <v>112</v>
      </c>
      <c r="CS47" s="627"/>
      <c r="CT47" s="627"/>
      <c r="CU47" s="627"/>
      <c r="CV47" s="627"/>
      <c r="CW47" s="627"/>
      <c r="CX47" s="627"/>
      <c r="CY47" s="628"/>
      <c r="CZ47" s="629" t="s">
        <v>112</v>
      </c>
      <c r="DA47" s="630"/>
      <c r="DB47" s="630"/>
      <c r="DC47" s="631"/>
      <c r="DD47" s="604" t="s">
        <v>112</v>
      </c>
      <c r="DE47" s="627"/>
      <c r="DF47" s="627"/>
      <c r="DG47" s="627"/>
      <c r="DH47" s="627"/>
      <c r="DI47" s="627"/>
      <c r="DJ47" s="627"/>
      <c r="DK47" s="628"/>
      <c r="DL47" s="684"/>
      <c r="DM47" s="685"/>
      <c r="DN47" s="685"/>
      <c r="DO47" s="685"/>
      <c r="DP47" s="685"/>
      <c r="DQ47" s="685"/>
      <c r="DR47" s="685"/>
      <c r="DS47" s="685"/>
      <c r="DT47" s="685"/>
      <c r="DU47" s="685"/>
      <c r="DV47" s="686"/>
      <c r="DW47" s="687"/>
      <c r="DX47" s="688"/>
      <c r="DY47" s="688"/>
      <c r="DZ47" s="688"/>
      <c r="EA47" s="688"/>
      <c r="EB47" s="688"/>
      <c r="EC47" s="689"/>
    </row>
    <row r="48" spans="2:133">
      <c r="CD48" s="705"/>
      <c r="CE48" s="706"/>
      <c r="CF48" s="592" t="s">
        <v>343</v>
      </c>
      <c r="CG48" s="593"/>
      <c r="CH48" s="593"/>
      <c r="CI48" s="593"/>
      <c r="CJ48" s="593"/>
      <c r="CK48" s="593"/>
      <c r="CL48" s="593"/>
      <c r="CM48" s="593"/>
      <c r="CN48" s="593"/>
      <c r="CO48" s="593"/>
      <c r="CP48" s="593"/>
      <c r="CQ48" s="594"/>
      <c r="CR48" s="595" t="s">
        <v>112</v>
      </c>
      <c r="CS48" s="596"/>
      <c r="CT48" s="596"/>
      <c r="CU48" s="596"/>
      <c r="CV48" s="596"/>
      <c r="CW48" s="596"/>
      <c r="CX48" s="596"/>
      <c r="CY48" s="597"/>
      <c r="CZ48" s="629" t="s">
        <v>112</v>
      </c>
      <c r="DA48" s="678"/>
      <c r="DB48" s="678"/>
      <c r="DC48" s="679"/>
      <c r="DD48" s="604" t="s">
        <v>112</v>
      </c>
      <c r="DE48" s="596"/>
      <c r="DF48" s="596"/>
      <c r="DG48" s="596"/>
      <c r="DH48" s="596"/>
      <c r="DI48" s="596"/>
      <c r="DJ48" s="596"/>
      <c r="DK48" s="597"/>
      <c r="DL48" s="684"/>
      <c r="DM48" s="685"/>
      <c r="DN48" s="685"/>
      <c r="DO48" s="685"/>
      <c r="DP48" s="685"/>
      <c r="DQ48" s="685"/>
      <c r="DR48" s="685"/>
      <c r="DS48" s="685"/>
      <c r="DT48" s="685"/>
      <c r="DU48" s="685"/>
      <c r="DV48" s="686"/>
      <c r="DW48" s="687"/>
      <c r="DX48" s="688"/>
      <c r="DY48" s="688"/>
      <c r="DZ48" s="688"/>
      <c r="EA48" s="688"/>
      <c r="EB48" s="688"/>
      <c r="EC48" s="689"/>
    </row>
    <row r="49" spans="82:133" ht="11.25" customHeight="1">
      <c r="CD49" s="638" t="s">
        <v>344</v>
      </c>
      <c r="CE49" s="639"/>
      <c r="CF49" s="639"/>
      <c r="CG49" s="639"/>
      <c r="CH49" s="639"/>
      <c r="CI49" s="639"/>
      <c r="CJ49" s="639"/>
      <c r="CK49" s="639"/>
      <c r="CL49" s="639"/>
      <c r="CM49" s="639"/>
      <c r="CN49" s="639"/>
      <c r="CO49" s="639"/>
      <c r="CP49" s="639"/>
      <c r="CQ49" s="640"/>
      <c r="CR49" s="667">
        <v>7870186</v>
      </c>
      <c r="CS49" s="663"/>
      <c r="CT49" s="663"/>
      <c r="CU49" s="663"/>
      <c r="CV49" s="663"/>
      <c r="CW49" s="663"/>
      <c r="CX49" s="663"/>
      <c r="CY49" s="690"/>
      <c r="CZ49" s="691">
        <v>100</v>
      </c>
      <c r="DA49" s="692"/>
      <c r="DB49" s="692"/>
      <c r="DC49" s="693"/>
      <c r="DD49" s="694">
        <v>4392606</v>
      </c>
      <c r="DE49" s="663"/>
      <c r="DF49" s="663"/>
      <c r="DG49" s="663"/>
      <c r="DH49" s="663"/>
      <c r="DI49" s="663"/>
      <c r="DJ49" s="663"/>
      <c r="DK49" s="690"/>
      <c r="DL49" s="695"/>
      <c r="DM49" s="696"/>
      <c r="DN49" s="696"/>
      <c r="DO49" s="696"/>
      <c r="DP49" s="696"/>
      <c r="DQ49" s="696"/>
      <c r="DR49" s="696"/>
      <c r="DS49" s="696"/>
      <c r="DT49" s="696"/>
      <c r="DU49" s="696"/>
      <c r="DV49" s="697"/>
      <c r="DW49" s="698"/>
      <c r="DX49" s="699"/>
      <c r="DY49" s="699"/>
      <c r="DZ49" s="699"/>
      <c r="EA49" s="699"/>
      <c r="EB49" s="699"/>
      <c r="EC49" s="700"/>
    </row>
    <row r="50" spans="82:133" hidden="1"/>
    <row r="51" spans="82:133" hidden="1"/>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heetViews>
  <sheetFormatPr defaultColWidth="0" defaultRowHeight="13.5" zeroHeight="1"/>
  <cols>
    <col min="1" max="130" width="2.75" style="242" customWidth="1"/>
    <col min="131" max="131" width="1.625" style="242" customWidth="1"/>
    <col min="132" max="16384" width="9" style="242" hidden="1"/>
  </cols>
  <sheetData>
    <row r="1" spans="1:131" s="200" customFormat="1" ht="11.25" customHeight="1" thickBot="1">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c r="A2" s="201" t="s">
        <v>345</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36" t="s">
        <v>346</v>
      </c>
      <c r="DK2" s="737"/>
      <c r="DL2" s="737"/>
      <c r="DM2" s="737"/>
      <c r="DN2" s="737"/>
      <c r="DO2" s="738"/>
      <c r="DP2" s="202"/>
      <c r="DQ2" s="736" t="s">
        <v>347</v>
      </c>
      <c r="DR2" s="737"/>
      <c r="DS2" s="737"/>
      <c r="DT2" s="737"/>
      <c r="DU2" s="737"/>
      <c r="DV2" s="737"/>
      <c r="DW2" s="737"/>
      <c r="DX2" s="737"/>
      <c r="DY2" s="737"/>
      <c r="DZ2" s="738"/>
      <c r="EA2" s="203"/>
    </row>
    <row r="3" spans="1:131" s="200" customFormat="1" ht="11.2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c r="A4" s="739" t="s">
        <v>348</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39"/>
      <c r="AV4" s="739"/>
      <c r="AW4" s="739"/>
      <c r="AX4" s="739"/>
      <c r="AY4" s="739"/>
      <c r="AZ4" s="205"/>
      <c r="BA4" s="205"/>
      <c r="BB4" s="205"/>
      <c r="BC4" s="205"/>
      <c r="BD4" s="205"/>
      <c r="BE4" s="206"/>
      <c r="BF4" s="206"/>
      <c r="BG4" s="206"/>
      <c r="BH4" s="206"/>
      <c r="BI4" s="206"/>
      <c r="BJ4" s="206"/>
      <c r="BK4" s="206"/>
      <c r="BL4" s="206"/>
      <c r="BM4" s="206"/>
      <c r="BN4" s="206"/>
      <c r="BO4" s="206"/>
      <c r="BP4" s="206"/>
      <c r="BQ4" s="205" t="s">
        <v>349</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c r="A5" s="730" t="s">
        <v>350</v>
      </c>
      <c r="B5" s="731"/>
      <c r="C5" s="731"/>
      <c r="D5" s="731"/>
      <c r="E5" s="731"/>
      <c r="F5" s="731"/>
      <c r="G5" s="731"/>
      <c r="H5" s="731"/>
      <c r="I5" s="731"/>
      <c r="J5" s="731"/>
      <c r="K5" s="731"/>
      <c r="L5" s="731"/>
      <c r="M5" s="731"/>
      <c r="N5" s="731"/>
      <c r="O5" s="731"/>
      <c r="P5" s="732"/>
      <c r="Q5" s="707" t="s">
        <v>351</v>
      </c>
      <c r="R5" s="708"/>
      <c r="S5" s="708"/>
      <c r="T5" s="708"/>
      <c r="U5" s="709"/>
      <c r="V5" s="707" t="s">
        <v>352</v>
      </c>
      <c r="W5" s="708"/>
      <c r="X5" s="708"/>
      <c r="Y5" s="708"/>
      <c r="Z5" s="709"/>
      <c r="AA5" s="707" t="s">
        <v>353</v>
      </c>
      <c r="AB5" s="708"/>
      <c r="AC5" s="708"/>
      <c r="AD5" s="708"/>
      <c r="AE5" s="708"/>
      <c r="AF5" s="740" t="s">
        <v>354</v>
      </c>
      <c r="AG5" s="708"/>
      <c r="AH5" s="708"/>
      <c r="AI5" s="708"/>
      <c r="AJ5" s="719"/>
      <c r="AK5" s="708" t="s">
        <v>355</v>
      </c>
      <c r="AL5" s="708"/>
      <c r="AM5" s="708"/>
      <c r="AN5" s="708"/>
      <c r="AO5" s="709"/>
      <c r="AP5" s="707" t="s">
        <v>356</v>
      </c>
      <c r="AQ5" s="708"/>
      <c r="AR5" s="708"/>
      <c r="AS5" s="708"/>
      <c r="AT5" s="709"/>
      <c r="AU5" s="707" t="s">
        <v>357</v>
      </c>
      <c r="AV5" s="708"/>
      <c r="AW5" s="708"/>
      <c r="AX5" s="708"/>
      <c r="AY5" s="719"/>
      <c r="AZ5" s="209"/>
      <c r="BA5" s="209"/>
      <c r="BB5" s="209"/>
      <c r="BC5" s="209"/>
      <c r="BD5" s="209"/>
      <c r="BE5" s="210"/>
      <c r="BF5" s="210"/>
      <c r="BG5" s="210"/>
      <c r="BH5" s="210"/>
      <c r="BI5" s="210"/>
      <c r="BJ5" s="210"/>
      <c r="BK5" s="210"/>
      <c r="BL5" s="210"/>
      <c r="BM5" s="210"/>
      <c r="BN5" s="210"/>
      <c r="BO5" s="210"/>
      <c r="BP5" s="210"/>
      <c r="BQ5" s="730" t="s">
        <v>358</v>
      </c>
      <c r="BR5" s="731"/>
      <c r="BS5" s="731"/>
      <c r="BT5" s="731"/>
      <c r="BU5" s="731"/>
      <c r="BV5" s="731"/>
      <c r="BW5" s="731"/>
      <c r="BX5" s="731"/>
      <c r="BY5" s="731"/>
      <c r="BZ5" s="731"/>
      <c r="CA5" s="731"/>
      <c r="CB5" s="731"/>
      <c r="CC5" s="731"/>
      <c r="CD5" s="731"/>
      <c r="CE5" s="731"/>
      <c r="CF5" s="731"/>
      <c r="CG5" s="732"/>
      <c r="CH5" s="707" t="s">
        <v>359</v>
      </c>
      <c r="CI5" s="708"/>
      <c r="CJ5" s="708"/>
      <c r="CK5" s="708"/>
      <c r="CL5" s="709"/>
      <c r="CM5" s="707" t="s">
        <v>360</v>
      </c>
      <c r="CN5" s="708"/>
      <c r="CO5" s="708"/>
      <c r="CP5" s="708"/>
      <c r="CQ5" s="709"/>
      <c r="CR5" s="707" t="s">
        <v>361</v>
      </c>
      <c r="CS5" s="708"/>
      <c r="CT5" s="708"/>
      <c r="CU5" s="708"/>
      <c r="CV5" s="709"/>
      <c r="CW5" s="707" t="s">
        <v>362</v>
      </c>
      <c r="CX5" s="708"/>
      <c r="CY5" s="708"/>
      <c r="CZ5" s="708"/>
      <c r="DA5" s="709"/>
      <c r="DB5" s="707" t="s">
        <v>363</v>
      </c>
      <c r="DC5" s="708"/>
      <c r="DD5" s="708"/>
      <c r="DE5" s="708"/>
      <c r="DF5" s="709"/>
      <c r="DG5" s="713" t="s">
        <v>364</v>
      </c>
      <c r="DH5" s="714"/>
      <c r="DI5" s="714"/>
      <c r="DJ5" s="714"/>
      <c r="DK5" s="715"/>
      <c r="DL5" s="713" t="s">
        <v>365</v>
      </c>
      <c r="DM5" s="714"/>
      <c r="DN5" s="714"/>
      <c r="DO5" s="714"/>
      <c r="DP5" s="715"/>
      <c r="DQ5" s="707" t="s">
        <v>366</v>
      </c>
      <c r="DR5" s="708"/>
      <c r="DS5" s="708"/>
      <c r="DT5" s="708"/>
      <c r="DU5" s="709"/>
      <c r="DV5" s="707" t="s">
        <v>357</v>
      </c>
      <c r="DW5" s="708"/>
      <c r="DX5" s="708"/>
      <c r="DY5" s="708"/>
      <c r="DZ5" s="719"/>
      <c r="EA5" s="207"/>
    </row>
    <row r="6" spans="1:131" s="208" customFormat="1" ht="26.25" customHeight="1" thickBot="1">
      <c r="A6" s="733"/>
      <c r="B6" s="734"/>
      <c r="C6" s="734"/>
      <c r="D6" s="734"/>
      <c r="E6" s="734"/>
      <c r="F6" s="734"/>
      <c r="G6" s="734"/>
      <c r="H6" s="734"/>
      <c r="I6" s="734"/>
      <c r="J6" s="734"/>
      <c r="K6" s="734"/>
      <c r="L6" s="734"/>
      <c r="M6" s="734"/>
      <c r="N6" s="734"/>
      <c r="O6" s="734"/>
      <c r="P6" s="735"/>
      <c r="Q6" s="710"/>
      <c r="R6" s="711"/>
      <c r="S6" s="711"/>
      <c r="T6" s="711"/>
      <c r="U6" s="712"/>
      <c r="V6" s="710"/>
      <c r="W6" s="711"/>
      <c r="X6" s="711"/>
      <c r="Y6" s="711"/>
      <c r="Z6" s="712"/>
      <c r="AA6" s="710"/>
      <c r="AB6" s="711"/>
      <c r="AC6" s="711"/>
      <c r="AD6" s="711"/>
      <c r="AE6" s="711"/>
      <c r="AF6" s="741"/>
      <c r="AG6" s="711"/>
      <c r="AH6" s="711"/>
      <c r="AI6" s="711"/>
      <c r="AJ6" s="720"/>
      <c r="AK6" s="711"/>
      <c r="AL6" s="711"/>
      <c r="AM6" s="711"/>
      <c r="AN6" s="711"/>
      <c r="AO6" s="712"/>
      <c r="AP6" s="710"/>
      <c r="AQ6" s="711"/>
      <c r="AR6" s="711"/>
      <c r="AS6" s="711"/>
      <c r="AT6" s="712"/>
      <c r="AU6" s="710"/>
      <c r="AV6" s="711"/>
      <c r="AW6" s="711"/>
      <c r="AX6" s="711"/>
      <c r="AY6" s="720"/>
      <c r="AZ6" s="205"/>
      <c r="BA6" s="205"/>
      <c r="BB6" s="205"/>
      <c r="BC6" s="205"/>
      <c r="BD6" s="205"/>
      <c r="BE6" s="206"/>
      <c r="BF6" s="206"/>
      <c r="BG6" s="206"/>
      <c r="BH6" s="206"/>
      <c r="BI6" s="206"/>
      <c r="BJ6" s="206"/>
      <c r="BK6" s="206"/>
      <c r="BL6" s="206"/>
      <c r="BM6" s="206"/>
      <c r="BN6" s="206"/>
      <c r="BO6" s="206"/>
      <c r="BP6" s="206"/>
      <c r="BQ6" s="733"/>
      <c r="BR6" s="734"/>
      <c r="BS6" s="734"/>
      <c r="BT6" s="734"/>
      <c r="BU6" s="734"/>
      <c r="BV6" s="734"/>
      <c r="BW6" s="734"/>
      <c r="BX6" s="734"/>
      <c r="BY6" s="734"/>
      <c r="BZ6" s="734"/>
      <c r="CA6" s="734"/>
      <c r="CB6" s="734"/>
      <c r="CC6" s="734"/>
      <c r="CD6" s="734"/>
      <c r="CE6" s="734"/>
      <c r="CF6" s="734"/>
      <c r="CG6" s="735"/>
      <c r="CH6" s="710"/>
      <c r="CI6" s="711"/>
      <c r="CJ6" s="711"/>
      <c r="CK6" s="711"/>
      <c r="CL6" s="712"/>
      <c r="CM6" s="710"/>
      <c r="CN6" s="711"/>
      <c r="CO6" s="711"/>
      <c r="CP6" s="711"/>
      <c r="CQ6" s="712"/>
      <c r="CR6" s="710"/>
      <c r="CS6" s="711"/>
      <c r="CT6" s="711"/>
      <c r="CU6" s="711"/>
      <c r="CV6" s="712"/>
      <c r="CW6" s="710"/>
      <c r="CX6" s="711"/>
      <c r="CY6" s="711"/>
      <c r="CZ6" s="711"/>
      <c r="DA6" s="712"/>
      <c r="DB6" s="710"/>
      <c r="DC6" s="711"/>
      <c r="DD6" s="711"/>
      <c r="DE6" s="711"/>
      <c r="DF6" s="712"/>
      <c r="DG6" s="716"/>
      <c r="DH6" s="717"/>
      <c r="DI6" s="717"/>
      <c r="DJ6" s="717"/>
      <c r="DK6" s="718"/>
      <c r="DL6" s="716"/>
      <c r="DM6" s="717"/>
      <c r="DN6" s="717"/>
      <c r="DO6" s="717"/>
      <c r="DP6" s="718"/>
      <c r="DQ6" s="710"/>
      <c r="DR6" s="711"/>
      <c r="DS6" s="711"/>
      <c r="DT6" s="711"/>
      <c r="DU6" s="712"/>
      <c r="DV6" s="710"/>
      <c r="DW6" s="711"/>
      <c r="DX6" s="711"/>
      <c r="DY6" s="711"/>
      <c r="DZ6" s="720"/>
      <c r="EA6" s="207"/>
    </row>
    <row r="7" spans="1:131" s="208" customFormat="1" ht="26.25" customHeight="1" thickTop="1">
      <c r="A7" s="211">
        <v>1</v>
      </c>
      <c r="B7" s="721" t="s">
        <v>367</v>
      </c>
      <c r="C7" s="722"/>
      <c r="D7" s="722"/>
      <c r="E7" s="722"/>
      <c r="F7" s="722"/>
      <c r="G7" s="722"/>
      <c r="H7" s="722"/>
      <c r="I7" s="722"/>
      <c r="J7" s="722"/>
      <c r="K7" s="722"/>
      <c r="L7" s="722"/>
      <c r="M7" s="722"/>
      <c r="N7" s="722"/>
      <c r="O7" s="722"/>
      <c r="P7" s="723"/>
      <c r="Q7" s="724">
        <v>8111</v>
      </c>
      <c r="R7" s="725"/>
      <c r="S7" s="725"/>
      <c r="T7" s="725"/>
      <c r="U7" s="725"/>
      <c r="V7" s="725">
        <v>7870</v>
      </c>
      <c r="W7" s="725"/>
      <c r="X7" s="725"/>
      <c r="Y7" s="725"/>
      <c r="Z7" s="725"/>
      <c r="AA7" s="725">
        <v>241</v>
      </c>
      <c r="AB7" s="725"/>
      <c r="AC7" s="725"/>
      <c r="AD7" s="725"/>
      <c r="AE7" s="726"/>
      <c r="AF7" s="727">
        <v>226</v>
      </c>
      <c r="AG7" s="728"/>
      <c r="AH7" s="728"/>
      <c r="AI7" s="728"/>
      <c r="AJ7" s="729"/>
      <c r="AK7" s="764" t="s">
        <v>539</v>
      </c>
      <c r="AL7" s="765"/>
      <c r="AM7" s="765"/>
      <c r="AN7" s="765"/>
      <c r="AO7" s="765"/>
      <c r="AP7" s="765">
        <v>7318</v>
      </c>
      <c r="AQ7" s="765"/>
      <c r="AR7" s="765"/>
      <c r="AS7" s="765"/>
      <c r="AT7" s="765"/>
      <c r="AU7" s="766"/>
      <c r="AV7" s="766"/>
      <c r="AW7" s="766"/>
      <c r="AX7" s="766"/>
      <c r="AY7" s="767"/>
      <c r="AZ7" s="205"/>
      <c r="BA7" s="205"/>
      <c r="BB7" s="205"/>
      <c r="BC7" s="205"/>
      <c r="BD7" s="205"/>
      <c r="BE7" s="206"/>
      <c r="BF7" s="206"/>
      <c r="BG7" s="206"/>
      <c r="BH7" s="206"/>
      <c r="BI7" s="206"/>
      <c r="BJ7" s="206"/>
      <c r="BK7" s="206"/>
      <c r="BL7" s="206"/>
      <c r="BM7" s="206"/>
      <c r="BN7" s="206"/>
      <c r="BO7" s="206"/>
      <c r="BP7" s="206"/>
      <c r="BQ7" s="212">
        <v>1</v>
      </c>
      <c r="BR7" s="213"/>
      <c r="BS7" s="768"/>
      <c r="BT7" s="769"/>
      <c r="BU7" s="769"/>
      <c r="BV7" s="769"/>
      <c r="BW7" s="769"/>
      <c r="BX7" s="769"/>
      <c r="BY7" s="769"/>
      <c r="BZ7" s="769"/>
      <c r="CA7" s="769"/>
      <c r="CB7" s="769"/>
      <c r="CC7" s="769"/>
      <c r="CD7" s="769"/>
      <c r="CE7" s="769"/>
      <c r="CF7" s="769"/>
      <c r="CG7" s="770"/>
      <c r="CH7" s="761"/>
      <c r="CI7" s="762"/>
      <c r="CJ7" s="762"/>
      <c r="CK7" s="762"/>
      <c r="CL7" s="763"/>
      <c r="CM7" s="761"/>
      <c r="CN7" s="762"/>
      <c r="CO7" s="762"/>
      <c r="CP7" s="762"/>
      <c r="CQ7" s="763"/>
      <c r="CR7" s="761"/>
      <c r="CS7" s="762"/>
      <c r="CT7" s="762"/>
      <c r="CU7" s="762"/>
      <c r="CV7" s="763"/>
      <c r="CW7" s="761"/>
      <c r="CX7" s="762"/>
      <c r="CY7" s="762"/>
      <c r="CZ7" s="762"/>
      <c r="DA7" s="763"/>
      <c r="DB7" s="761"/>
      <c r="DC7" s="762"/>
      <c r="DD7" s="762"/>
      <c r="DE7" s="762"/>
      <c r="DF7" s="763"/>
      <c r="DG7" s="761"/>
      <c r="DH7" s="762"/>
      <c r="DI7" s="762"/>
      <c r="DJ7" s="762"/>
      <c r="DK7" s="763"/>
      <c r="DL7" s="761"/>
      <c r="DM7" s="762"/>
      <c r="DN7" s="762"/>
      <c r="DO7" s="762"/>
      <c r="DP7" s="763"/>
      <c r="DQ7" s="761"/>
      <c r="DR7" s="762"/>
      <c r="DS7" s="762"/>
      <c r="DT7" s="762"/>
      <c r="DU7" s="763"/>
      <c r="DV7" s="742"/>
      <c r="DW7" s="743"/>
      <c r="DX7" s="743"/>
      <c r="DY7" s="743"/>
      <c r="DZ7" s="744"/>
      <c r="EA7" s="207"/>
    </row>
    <row r="8" spans="1:131" s="208" customFormat="1" ht="26.25" customHeight="1">
      <c r="A8" s="214">
        <v>2</v>
      </c>
      <c r="B8" s="745"/>
      <c r="C8" s="746"/>
      <c r="D8" s="746"/>
      <c r="E8" s="746"/>
      <c r="F8" s="746"/>
      <c r="G8" s="746"/>
      <c r="H8" s="746"/>
      <c r="I8" s="746"/>
      <c r="J8" s="746"/>
      <c r="K8" s="746"/>
      <c r="L8" s="746"/>
      <c r="M8" s="746"/>
      <c r="N8" s="746"/>
      <c r="O8" s="746"/>
      <c r="P8" s="747"/>
      <c r="Q8" s="748"/>
      <c r="R8" s="749"/>
      <c r="S8" s="749"/>
      <c r="T8" s="749"/>
      <c r="U8" s="749"/>
      <c r="V8" s="749"/>
      <c r="W8" s="749"/>
      <c r="X8" s="749"/>
      <c r="Y8" s="749"/>
      <c r="Z8" s="749"/>
      <c r="AA8" s="749"/>
      <c r="AB8" s="749"/>
      <c r="AC8" s="749"/>
      <c r="AD8" s="749"/>
      <c r="AE8" s="750"/>
      <c r="AF8" s="751"/>
      <c r="AG8" s="752"/>
      <c r="AH8" s="752"/>
      <c r="AI8" s="752"/>
      <c r="AJ8" s="753"/>
      <c r="AK8" s="754"/>
      <c r="AL8" s="755"/>
      <c r="AM8" s="755"/>
      <c r="AN8" s="755"/>
      <c r="AO8" s="755"/>
      <c r="AP8" s="755"/>
      <c r="AQ8" s="755"/>
      <c r="AR8" s="755"/>
      <c r="AS8" s="755"/>
      <c r="AT8" s="755"/>
      <c r="AU8" s="756"/>
      <c r="AV8" s="756"/>
      <c r="AW8" s="756"/>
      <c r="AX8" s="756"/>
      <c r="AY8" s="757"/>
      <c r="AZ8" s="205"/>
      <c r="BA8" s="205"/>
      <c r="BB8" s="205"/>
      <c r="BC8" s="205"/>
      <c r="BD8" s="205"/>
      <c r="BE8" s="206"/>
      <c r="BF8" s="206"/>
      <c r="BG8" s="206"/>
      <c r="BH8" s="206"/>
      <c r="BI8" s="206"/>
      <c r="BJ8" s="206"/>
      <c r="BK8" s="206"/>
      <c r="BL8" s="206"/>
      <c r="BM8" s="206"/>
      <c r="BN8" s="206"/>
      <c r="BO8" s="206"/>
      <c r="BP8" s="206"/>
      <c r="BQ8" s="215">
        <v>2</v>
      </c>
      <c r="BR8" s="216"/>
      <c r="BS8" s="758"/>
      <c r="BT8" s="759"/>
      <c r="BU8" s="759"/>
      <c r="BV8" s="759"/>
      <c r="BW8" s="759"/>
      <c r="BX8" s="759"/>
      <c r="BY8" s="759"/>
      <c r="BZ8" s="759"/>
      <c r="CA8" s="759"/>
      <c r="CB8" s="759"/>
      <c r="CC8" s="759"/>
      <c r="CD8" s="759"/>
      <c r="CE8" s="759"/>
      <c r="CF8" s="759"/>
      <c r="CG8" s="760"/>
      <c r="CH8" s="771"/>
      <c r="CI8" s="772"/>
      <c r="CJ8" s="772"/>
      <c r="CK8" s="772"/>
      <c r="CL8" s="773"/>
      <c r="CM8" s="771"/>
      <c r="CN8" s="772"/>
      <c r="CO8" s="772"/>
      <c r="CP8" s="772"/>
      <c r="CQ8" s="773"/>
      <c r="CR8" s="771"/>
      <c r="CS8" s="772"/>
      <c r="CT8" s="772"/>
      <c r="CU8" s="772"/>
      <c r="CV8" s="773"/>
      <c r="CW8" s="771"/>
      <c r="CX8" s="772"/>
      <c r="CY8" s="772"/>
      <c r="CZ8" s="772"/>
      <c r="DA8" s="773"/>
      <c r="DB8" s="771"/>
      <c r="DC8" s="772"/>
      <c r="DD8" s="772"/>
      <c r="DE8" s="772"/>
      <c r="DF8" s="773"/>
      <c r="DG8" s="771"/>
      <c r="DH8" s="772"/>
      <c r="DI8" s="772"/>
      <c r="DJ8" s="772"/>
      <c r="DK8" s="773"/>
      <c r="DL8" s="771"/>
      <c r="DM8" s="772"/>
      <c r="DN8" s="772"/>
      <c r="DO8" s="772"/>
      <c r="DP8" s="773"/>
      <c r="DQ8" s="771"/>
      <c r="DR8" s="772"/>
      <c r="DS8" s="772"/>
      <c r="DT8" s="772"/>
      <c r="DU8" s="773"/>
      <c r="DV8" s="774"/>
      <c r="DW8" s="775"/>
      <c r="DX8" s="775"/>
      <c r="DY8" s="775"/>
      <c r="DZ8" s="776"/>
      <c r="EA8" s="207"/>
    </row>
    <row r="9" spans="1:131" s="208" customFormat="1" ht="26.25" customHeight="1">
      <c r="A9" s="214">
        <v>3</v>
      </c>
      <c r="B9" s="745"/>
      <c r="C9" s="746"/>
      <c r="D9" s="746"/>
      <c r="E9" s="746"/>
      <c r="F9" s="746"/>
      <c r="G9" s="746"/>
      <c r="H9" s="746"/>
      <c r="I9" s="746"/>
      <c r="J9" s="746"/>
      <c r="K9" s="746"/>
      <c r="L9" s="746"/>
      <c r="M9" s="746"/>
      <c r="N9" s="746"/>
      <c r="O9" s="746"/>
      <c r="P9" s="747"/>
      <c r="Q9" s="748"/>
      <c r="R9" s="749"/>
      <c r="S9" s="749"/>
      <c r="T9" s="749"/>
      <c r="U9" s="749"/>
      <c r="V9" s="749"/>
      <c r="W9" s="749"/>
      <c r="X9" s="749"/>
      <c r="Y9" s="749"/>
      <c r="Z9" s="749"/>
      <c r="AA9" s="749"/>
      <c r="AB9" s="749"/>
      <c r="AC9" s="749"/>
      <c r="AD9" s="749"/>
      <c r="AE9" s="750"/>
      <c r="AF9" s="751"/>
      <c r="AG9" s="752"/>
      <c r="AH9" s="752"/>
      <c r="AI9" s="752"/>
      <c r="AJ9" s="753"/>
      <c r="AK9" s="754"/>
      <c r="AL9" s="755"/>
      <c r="AM9" s="755"/>
      <c r="AN9" s="755"/>
      <c r="AO9" s="755"/>
      <c r="AP9" s="755"/>
      <c r="AQ9" s="755"/>
      <c r="AR9" s="755"/>
      <c r="AS9" s="755"/>
      <c r="AT9" s="755"/>
      <c r="AU9" s="756"/>
      <c r="AV9" s="756"/>
      <c r="AW9" s="756"/>
      <c r="AX9" s="756"/>
      <c r="AY9" s="757"/>
      <c r="AZ9" s="205"/>
      <c r="BA9" s="205"/>
      <c r="BB9" s="205"/>
      <c r="BC9" s="205"/>
      <c r="BD9" s="205"/>
      <c r="BE9" s="206"/>
      <c r="BF9" s="206"/>
      <c r="BG9" s="206"/>
      <c r="BH9" s="206"/>
      <c r="BI9" s="206"/>
      <c r="BJ9" s="206"/>
      <c r="BK9" s="206"/>
      <c r="BL9" s="206"/>
      <c r="BM9" s="206"/>
      <c r="BN9" s="206"/>
      <c r="BO9" s="206"/>
      <c r="BP9" s="206"/>
      <c r="BQ9" s="215">
        <v>3</v>
      </c>
      <c r="BR9" s="216"/>
      <c r="BS9" s="758"/>
      <c r="BT9" s="759"/>
      <c r="BU9" s="759"/>
      <c r="BV9" s="759"/>
      <c r="BW9" s="759"/>
      <c r="BX9" s="759"/>
      <c r="BY9" s="759"/>
      <c r="BZ9" s="759"/>
      <c r="CA9" s="759"/>
      <c r="CB9" s="759"/>
      <c r="CC9" s="759"/>
      <c r="CD9" s="759"/>
      <c r="CE9" s="759"/>
      <c r="CF9" s="759"/>
      <c r="CG9" s="760"/>
      <c r="CH9" s="771"/>
      <c r="CI9" s="772"/>
      <c r="CJ9" s="772"/>
      <c r="CK9" s="772"/>
      <c r="CL9" s="773"/>
      <c r="CM9" s="771"/>
      <c r="CN9" s="772"/>
      <c r="CO9" s="772"/>
      <c r="CP9" s="772"/>
      <c r="CQ9" s="773"/>
      <c r="CR9" s="771"/>
      <c r="CS9" s="772"/>
      <c r="CT9" s="772"/>
      <c r="CU9" s="772"/>
      <c r="CV9" s="773"/>
      <c r="CW9" s="771"/>
      <c r="CX9" s="772"/>
      <c r="CY9" s="772"/>
      <c r="CZ9" s="772"/>
      <c r="DA9" s="773"/>
      <c r="DB9" s="771"/>
      <c r="DC9" s="772"/>
      <c r="DD9" s="772"/>
      <c r="DE9" s="772"/>
      <c r="DF9" s="773"/>
      <c r="DG9" s="771"/>
      <c r="DH9" s="772"/>
      <c r="DI9" s="772"/>
      <c r="DJ9" s="772"/>
      <c r="DK9" s="773"/>
      <c r="DL9" s="771"/>
      <c r="DM9" s="772"/>
      <c r="DN9" s="772"/>
      <c r="DO9" s="772"/>
      <c r="DP9" s="773"/>
      <c r="DQ9" s="771"/>
      <c r="DR9" s="772"/>
      <c r="DS9" s="772"/>
      <c r="DT9" s="772"/>
      <c r="DU9" s="773"/>
      <c r="DV9" s="774"/>
      <c r="DW9" s="775"/>
      <c r="DX9" s="775"/>
      <c r="DY9" s="775"/>
      <c r="DZ9" s="776"/>
      <c r="EA9" s="207"/>
    </row>
    <row r="10" spans="1:131" s="208" customFormat="1" ht="26.25" customHeight="1">
      <c r="A10" s="214">
        <v>4</v>
      </c>
      <c r="B10" s="745"/>
      <c r="C10" s="746"/>
      <c r="D10" s="746"/>
      <c r="E10" s="746"/>
      <c r="F10" s="746"/>
      <c r="G10" s="746"/>
      <c r="H10" s="746"/>
      <c r="I10" s="746"/>
      <c r="J10" s="746"/>
      <c r="K10" s="746"/>
      <c r="L10" s="746"/>
      <c r="M10" s="746"/>
      <c r="N10" s="746"/>
      <c r="O10" s="746"/>
      <c r="P10" s="747"/>
      <c r="Q10" s="748"/>
      <c r="R10" s="749"/>
      <c r="S10" s="749"/>
      <c r="T10" s="749"/>
      <c r="U10" s="749"/>
      <c r="V10" s="749"/>
      <c r="W10" s="749"/>
      <c r="X10" s="749"/>
      <c r="Y10" s="749"/>
      <c r="Z10" s="749"/>
      <c r="AA10" s="749"/>
      <c r="AB10" s="749"/>
      <c r="AC10" s="749"/>
      <c r="AD10" s="749"/>
      <c r="AE10" s="750"/>
      <c r="AF10" s="751"/>
      <c r="AG10" s="752"/>
      <c r="AH10" s="752"/>
      <c r="AI10" s="752"/>
      <c r="AJ10" s="753"/>
      <c r="AK10" s="754"/>
      <c r="AL10" s="755"/>
      <c r="AM10" s="755"/>
      <c r="AN10" s="755"/>
      <c r="AO10" s="755"/>
      <c r="AP10" s="755"/>
      <c r="AQ10" s="755"/>
      <c r="AR10" s="755"/>
      <c r="AS10" s="755"/>
      <c r="AT10" s="755"/>
      <c r="AU10" s="756"/>
      <c r="AV10" s="756"/>
      <c r="AW10" s="756"/>
      <c r="AX10" s="756"/>
      <c r="AY10" s="757"/>
      <c r="AZ10" s="205"/>
      <c r="BA10" s="205"/>
      <c r="BB10" s="205"/>
      <c r="BC10" s="205"/>
      <c r="BD10" s="205"/>
      <c r="BE10" s="206"/>
      <c r="BF10" s="206"/>
      <c r="BG10" s="206"/>
      <c r="BH10" s="206"/>
      <c r="BI10" s="206"/>
      <c r="BJ10" s="206"/>
      <c r="BK10" s="206"/>
      <c r="BL10" s="206"/>
      <c r="BM10" s="206"/>
      <c r="BN10" s="206"/>
      <c r="BO10" s="206"/>
      <c r="BP10" s="206"/>
      <c r="BQ10" s="215">
        <v>4</v>
      </c>
      <c r="BR10" s="216"/>
      <c r="BS10" s="758"/>
      <c r="BT10" s="759"/>
      <c r="BU10" s="759"/>
      <c r="BV10" s="759"/>
      <c r="BW10" s="759"/>
      <c r="BX10" s="759"/>
      <c r="BY10" s="759"/>
      <c r="BZ10" s="759"/>
      <c r="CA10" s="759"/>
      <c r="CB10" s="759"/>
      <c r="CC10" s="759"/>
      <c r="CD10" s="759"/>
      <c r="CE10" s="759"/>
      <c r="CF10" s="759"/>
      <c r="CG10" s="760"/>
      <c r="CH10" s="771"/>
      <c r="CI10" s="772"/>
      <c r="CJ10" s="772"/>
      <c r="CK10" s="772"/>
      <c r="CL10" s="773"/>
      <c r="CM10" s="771"/>
      <c r="CN10" s="772"/>
      <c r="CO10" s="772"/>
      <c r="CP10" s="772"/>
      <c r="CQ10" s="773"/>
      <c r="CR10" s="771"/>
      <c r="CS10" s="772"/>
      <c r="CT10" s="772"/>
      <c r="CU10" s="772"/>
      <c r="CV10" s="773"/>
      <c r="CW10" s="771"/>
      <c r="CX10" s="772"/>
      <c r="CY10" s="772"/>
      <c r="CZ10" s="772"/>
      <c r="DA10" s="773"/>
      <c r="DB10" s="771"/>
      <c r="DC10" s="772"/>
      <c r="DD10" s="772"/>
      <c r="DE10" s="772"/>
      <c r="DF10" s="773"/>
      <c r="DG10" s="771"/>
      <c r="DH10" s="772"/>
      <c r="DI10" s="772"/>
      <c r="DJ10" s="772"/>
      <c r="DK10" s="773"/>
      <c r="DL10" s="771"/>
      <c r="DM10" s="772"/>
      <c r="DN10" s="772"/>
      <c r="DO10" s="772"/>
      <c r="DP10" s="773"/>
      <c r="DQ10" s="771"/>
      <c r="DR10" s="772"/>
      <c r="DS10" s="772"/>
      <c r="DT10" s="772"/>
      <c r="DU10" s="773"/>
      <c r="DV10" s="774"/>
      <c r="DW10" s="775"/>
      <c r="DX10" s="775"/>
      <c r="DY10" s="775"/>
      <c r="DZ10" s="776"/>
      <c r="EA10" s="207"/>
    </row>
    <row r="11" spans="1:131" s="208" customFormat="1" ht="26.25" customHeight="1">
      <c r="A11" s="214">
        <v>5</v>
      </c>
      <c r="B11" s="745"/>
      <c r="C11" s="746"/>
      <c r="D11" s="746"/>
      <c r="E11" s="746"/>
      <c r="F11" s="746"/>
      <c r="G11" s="746"/>
      <c r="H11" s="746"/>
      <c r="I11" s="746"/>
      <c r="J11" s="746"/>
      <c r="K11" s="746"/>
      <c r="L11" s="746"/>
      <c r="M11" s="746"/>
      <c r="N11" s="746"/>
      <c r="O11" s="746"/>
      <c r="P11" s="747"/>
      <c r="Q11" s="748"/>
      <c r="R11" s="749"/>
      <c r="S11" s="749"/>
      <c r="T11" s="749"/>
      <c r="U11" s="749"/>
      <c r="V11" s="749"/>
      <c r="W11" s="749"/>
      <c r="X11" s="749"/>
      <c r="Y11" s="749"/>
      <c r="Z11" s="749"/>
      <c r="AA11" s="749"/>
      <c r="AB11" s="749"/>
      <c r="AC11" s="749"/>
      <c r="AD11" s="749"/>
      <c r="AE11" s="750"/>
      <c r="AF11" s="751"/>
      <c r="AG11" s="752"/>
      <c r="AH11" s="752"/>
      <c r="AI11" s="752"/>
      <c r="AJ11" s="753"/>
      <c r="AK11" s="754"/>
      <c r="AL11" s="755"/>
      <c r="AM11" s="755"/>
      <c r="AN11" s="755"/>
      <c r="AO11" s="755"/>
      <c r="AP11" s="755"/>
      <c r="AQ11" s="755"/>
      <c r="AR11" s="755"/>
      <c r="AS11" s="755"/>
      <c r="AT11" s="755"/>
      <c r="AU11" s="756"/>
      <c r="AV11" s="756"/>
      <c r="AW11" s="756"/>
      <c r="AX11" s="756"/>
      <c r="AY11" s="757"/>
      <c r="AZ11" s="205"/>
      <c r="BA11" s="205"/>
      <c r="BB11" s="205"/>
      <c r="BC11" s="205"/>
      <c r="BD11" s="205"/>
      <c r="BE11" s="206"/>
      <c r="BF11" s="206"/>
      <c r="BG11" s="206"/>
      <c r="BH11" s="206"/>
      <c r="BI11" s="206"/>
      <c r="BJ11" s="206"/>
      <c r="BK11" s="206"/>
      <c r="BL11" s="206"/>
      <c r="BM11" s="206"/>
      <c r="BN11" s="206"/>
      <c r="BO11" s="206"/>
      <c r="BP11" s="206"/>
      <c r="BQ11" s="215">
        <v>5</v>
      </c>
      <c r="BR11" s="216"/>
      <c r="BS11" s="758"/>
      <c r="BT11" s="759"/>
      <c r="BU11" s="759"/>
      <c r="BV11" s="759"/>
      <c r="BW11" s="759"/>
      <c r="BX11" s="759"/>
      <c r="BY11" s="759"/>
      <c r="BZ11" s="759"/>
      <c r="CA11" s="759"/>
      <c r="CB11" s="759"/>
      <c r="CC11" s="759"/>
      <c r="CD11" s="759"/>
      <c r="CE11" s="759"/>
      <c r="CF11" s="759"/>
      <c r="CG11" s="760"/>
      <c r="CH11" s="771"/>
      <c r="CI11" s="772"/>
      <c r="CJ11" s="772"/>
      <c r="CK11" s="772"/>
      <c r="CL11" s="773"/>
      <c r="CM11" s="771"/>
      <c r="CN11" s="772"/>
      <c r="CO11" s="772"/>
      <c r="CP11" s="772"/>
      <c r="CQ11" s="773"/>
      <c r="CR11" s="771"/>
      <c r="CS11" s="772"/>
      <c r="CT11" s="772"/>
      <c r="CU11" s="772"/>
      <c r="CV11" s="773"/>
      <c r="CW11" s="771"/>
      <c r="CX11" s="772"/>
      <c r="CY11" s="772"/>
      <c r="CZ11" s="772"/>
      <c r="DA11" s="773"/>
      <c r="DB11" s="771"/>
      <c r="DC11" s="772"/>
      <c r="DD11" s="772"/>
      <c r="DE11" s="772"/>
      <c r="DF11" s="773"/>
      <c r="DG11" s="771"/>
      <c r="DH11" s="772"/>
      <c r="DI11" s="772"/>
      <c r="DJ11" s="772"/>
      <c r="DK11" s="773"/>
      <c r="DL11" s="771"/>
      <c r="DM11" s="772"/>
      <c r="DN11" s="772"/>
      <c r="DO11" s="772"/>
      <c r="DP11" s="773"/>
      <c r="DQ11" s="771"/>
      <c r="DR11" s="772"/>
      <c r="DS11" s="772"/>
      <c r="DT11" s="772"/>
      <c r="DU11" s="773"/>
      <c r="DV11" s="774"/>
      <c r="DW11" s="775"/>
      <c r="DX11" s="775"/>
      <c r="DY11" s="775"/>
      <c r="DZ11" s="776"/>
      <c r="EA11" s="207"/>
    </row>
    <row r="12" spans="1:131" s="208" customFormat="1" ht="26.25" customHeight="1">
      <c r="A12" s="214">
        <v>6</v>
      </c>
      <c r="B12" s="745"/>
      <c r="C12" s="746"/>
      <c r="D12" s="746"/>
      <c r="E12" s="746"/>
      <c r="F12" s="746"/>
      <c r="G12" s="746"/>
      <c r="H12" s="746"/>
      <c r="I12" s="746"/>
      <c r="J12" s="746"/>
      <c r="K12" s="746"/>
      <c r="L12" s="746"/>
      <c r="M12" s="746"/>
      <c r="N12" s="746"/>
      <c r="O12" s="746"/>
      <c r="P12" s="747"/>
      <c r="Q12" s="748"/>
      <c r="R12" s="749"/>
      <c r="S12" s="749"/>
      <c r="T12" s="749"/>
      <c r="U12" s="749"/>
      <c r="V12" s="749"/>
      <c r="W12" s="749"/>
      <c r="X12" s="749"/>
      <c r="Y12" s="749"/>
      <c r="Z12" s="749"/>
      <c r="AA12" s="749"/>
      <c r="AB12" s="749"/>
      <c r="AC12" s="749"/>
      <c r="AD12" s="749"/>
      <c r="AE12" s="750"/>
      <c r="AF12" s="751"/>
      <c r="AG12" s="752"/>
      <c r="AH12" s="752"/>
      <c r="AI12" s="752"/>
      <c r="AJ12" s="753"/>
      <c r="AK12" s="754"/>
      <c r="AL12" s="755"/>
      <c r="AM12" s="755"/>
      <c r="AN12" s="755"/>
      <c r="AO12" s="755"/>
      <c r="AP12" s="755"/>
      <c r="AQ12" s="755"/>
      <c r="AR12" s="755"/>
      <c r="AS12" s="755"/>
      <c r="AT12" s="755"/>
      <c r="AU12" s="756"/>
      <c r="AV12" s="756"/>
      <c r="AW12" s="756"/>
      <c r="AX12" s="756"/>
      <c r="AY12" s="757"/>
      <c r="AZ12" s="205"/>
      <c r="BA12" s="205"/>
      <c r="BB12" s="205"/>
      <c r="BC12" s="205"/>
      <c r="BD12" s="205"/>
      <c r="BE12" s="206"/>
      <c r="BF12" s="206"/>
      <c r="BG12" s="206"/>
      <c r="BH12" s="206"/>
      <c r="BI12" s="206"/>
      <c r="BJ12" s="206"/>
      <c r="BK12" s="206"/>
      <c r="BL12" s="206"/>
      <c r="BM12" s="206"/>
      <c r="BN12" s="206"/>
      <c r="BO12" s="206"/>
      <c r="BP12" s="206"/>
      <c r="BQ12" s="215">
        <v>6</v>
      </c>
      <c r="BR12" s="216"/>
      <c r="BS12" s="758"/>
      <c r="BT12" s="759"/>
      <c r="BU12" s="759"/>
      <c r="BV12" s="759"/>
      <c r="BW12" s="759"/>
      <c r="BX12" s="759"/>
      <c r="BY12" s="759"/>
      <c r="BZ12" s="759"/>
      <c r="CA12" s="759"/>
      <c r="CB12" s="759"/>
      <c r="CC12" s="759"/>
      <c r="CD12" s="759"/>
      <c r="CE12" s="759"/>
      <c r="CF12" s="759"/>
      <c r="CG12" s="760"/>
      <c r="CH12" s="771"/>
      <c r="CI12" s="772"/>
      <c r="CJ12" s="772"/>
      <c r="CK12" s="772"/>
      <c r="CL12" s="773"/>
      <c r="CM12" s="771"/>
      <c r="CN12" s="772"/>
      <c r="CO12" s="772"/>
      <c r="CP12" s="772"/>
      <c r="CQ12" s="773"/>
      <c r="CR12" s="771"/>
      <c r="CS12" s="772"/>
      <c r="CT12" s="772"/>
      <c r="CU12" s="772"/>
      <c r="CV12" s="773"/>
      <c r="CW12" s="771"/>
      <c r="CX12" s="772"/>
      <c r="CY12" s="772"/>
      <c r="CZ12" s="772"/>
      <c r="DA12" s="773"/>
      <c r="DB12" s="771"/>
      <c r="DC12" s="772"/>
      <c r="DD12" s="772"/>
      <c r="DE12" s="772"/>
      <c r="DF12" s="773"/>
      <c r="DG12" s="771"/>
      <c r="DH12" s="772"/>
      <c r="DI12" s="772"/>
      <c r="DJ12" s="772"/>
      <c r="DK12" s="773"/>
      <c r="DL12" s="771"/>
      <c r="DM12" s="772"/>
      <c r="DN12" s="772"/>
      <c r="DO12" s="772"/>
      <c r="DP12" s="773"/>
      <c r="DQ12" s="771"/>
      <c r="DR12" s="772"/>
      <c r="DS12" s="772"/>
      <c r="DT12" s="772"/>
      <c r="DU12" s="773"/>
      <c r="DV12" s="774"/>
      <c r="DW12" s="775"/>
      <c r="DX12" s="775"/>
      <c r="DY12" s="775"/>
      <c r="DZ12" s="776"/>
      <c r="EA12" s="207"/>
    </row>
    <row r="13" spans="1:131" s="208" customFormat="1" ht="26.25" customHeight="1">
      <c r="A13" s="214">
        <v>7</v>
      </c>
      <c r="B13" s="745"/>
      <c r="C13" s="746"/>
      <c r="D13" s="746"/>
      <c r="E13" s="746"/>
      <c r="F13" s="746"/>
      <c r="G13" s="746"/>
      <c r="H13" s="746"/>
      <c r="I13" s="746"/>
      <c r="J13" s="746"/>
      <c r="K13" s="746"/>
      <c r="L13" s="746"/>
      <c r="M13" s="746"/>
      <c r="N13" s="746"/>
      <c r="O13" s="746"/>
      <c r="P13" s="747"/>
      <c r="Q13" s="748"/>
      <c r="R13" s="749"/>
      <c r="S13" s="749"/>
      <c r="T13" s="749"/>
      <c r="U13" s="749"/>
      <c r="V13" s="749"/>
      <c r="W13" s="749"/>
      <c r="X13" s="749"/>
      <c r="Y13" s="749"/>
      <c r="Z13" s="749"/>
      <c r="AA13" s="749"/>
      <c r="AB13" s="749"/>
      <c r="AC13" s="749"/>
      <c r="AD13" s="749"/>
      <c r="AE13" s="750"/>
      <c r="AF13" s="751"/>
      <c r="AG13" s="752"/>
      <c r="AH13" s="752"/>
      <c r="AI13" s="752"/>
      <c r="AJ13" s="753"/>
      <c r="AK13" s="754"/>
      <c r="AL13" s="755"/>
      <c r="AM13" s="755"/>
      <c r="AN13" s="755"/>
      <c r="AO13" s="755"/>
      <c r="AP13" s="755"/>
      <c r="AQ13" s="755"/>
      <c r="AR13" s="755"/>
      <c r="AS13" s="755"/>
      <c r="AT13" s="755"/>
      <c r="AU13" s="756"/>
      <c r="AV13" s="756"/>
      <c r="AW13" s="756"/>
      <c r="AX13" s="756"/>
      <c r="AY13" s="757"/>
      <c r="AZ13" s="205"/>
      <c r="BA13" s="205"/>
      <c r="BB13" s="205"/>
      <c r="BC13" s="205"/>
      <c r="BD13" s="205"/>
      <c r="BE13" s="206"/>
      <c r="BF13" s="206"/>
      <c r="BG13" s="206"/>
      <c r="BH13" s="206"/>
      <c r="BI13" s="206"/>
      <c r="BJ13" s="206"/>
      <c r="BK13" s="206"/>
      <c r="BL13" s="206"/>
      <c r="BM13" s="206"/>
      <c r="BN13" s="206"/>
      <c r="BO13" s="206"/>
      <c r="BP13" s="206"/>
      <c r="BQ13" s="215">
        <v>7</v>
      </c>
      <c r="BR13" s="216"/>
      <c r="BS13" s="758"/>
      <c r="BT13" s="759"/>
      <c r="BU13" s="759"/>
      <c r="BV13" s="759"/>
      <c r="BW13" s="759"/>
      <c r="BX13" s="759"/>
      <c r="BY13" s="759"/>
      <c r="BZ13" s="759"/>
      <c r="CA13" s="759"/>
      <c r="CB13" s="759"/>
      <c r="CC13" s="759"/>
      <c r="CD13" s="759"/>
      <c r="CE13" s="759"/>
      <c r="CF13" s="759"/>
      <c r="CG13" s="760"/>
      <c r="CH13" s="771"/>
      <c r="CI13" s="772"/>
      <c r="CJ13" s="772"/>
      <c r="CK13" s="772"/>
      <c r="CL13" s="773"/>
      <c r="CM13" s="771"/>
      <c r="CN13" s="772"/>
      <c r="CO13" s="772"/>
      <c r="CP13" s="772"/>
      <c r="CQ13" s="773"/>
      <c r="CR13" s="771"/>
      <c r="CS13" s="772"/>
      <c r="CT13" s="772"/>
      <c r="CU13" s="772"/>
      <c r="CV13" s="773"/>
      <c r="CW13" s="771"/>
      <c r="CX13" s="772"/>
      <c r="CY13" s="772"/>
      <c r="CZ13" s="772"/>
      <c r="DA13" s="773"/>
      <c r="DB13" s="771"/>
      <c r="DC13" s="772"/>
      <c r="DD13" s="772"/>
      <c r="DE13" s="772"/>
      <c r="DF13" s="773"/>
      <c r="DG13" s="771"/>
      <c r="DH13" s="772"/>
      <c r="DI13" s="772"/>
      <c r="DJ13" s="772"/>
      <c r="DK13" s="773"/>
      <c r="DL13" s="771"/>
      <c r="DM13" s="772"/>
      <c r="DN13" s="772"/>
      <c r="DO13" s="772"/>
      <c r="DP13" s="773"/>
      <c r="DQ13" s="771"/>
      <c r="DR13" s="772"/>
      <c r="DS13" s="772"/>
      <c r="DT13" s="772"/>
      <c r="DU13" s="773"/>
      <c r="DV13" s="774"/>
      <c r="DW13" s="775"/>
      <c r="DX13" s="775"/>
      <c r="DY13" s="775"/>
      <c r="DZ13" s="776"/>
      <c r="EA13" s="207"/>
    </row>
    <row r="14" spans="1:131" s="208" customFormat="1" ht="26.25" customHeight="1">
      <c r="A14" s="214">
        <v>8</v>
      </c>
      <c r="B14" s="745"/>
      <c r="C14" s="746"/>
      <c r="D14" s="746"/>
      <c r="E14" s="746"/>
      <c r="F14" s="746"/>
      <c r="G14" s="746"/>
      <c r="H14" s="746"/>
      <c r="I14" s="746"/>
      <c r="J14" s="746"/>
      <c r="K14" s="746"/>
      <c r="L14" s="746"/>
      <c r="M14" s="746"/>
      <c r="N14" s="746"/>
      <c r="O14" s="746"/>
      <c r="P14" s="747"/>
      <c r="Q14" s="748"/>
      <c r="R14" s="749"/>
      <c r="S14" s="749"/>
      <c r="T14" s="749"/>
      <c r="U14" s="749"/>
      <c r="V14" s="749"/>
      <c r="W14" s="749"/>
      <c r="X14" s="749"/>
      <c r="Y14" s="749"/>
      <c r="Z14" s="749"/>
      <c r="AA14" s="749"/>
      <c r="AB14" s="749"/>
      <c r="AC14" s="749"/>
      <c r="AD14" s="749"/>
      <c r="AE14" s="750"/>
      <c r="AF14" s="751"/>
      <c r="AG14" s="752"/>
      <c r="AH14" s="752"/>
      <c r="AI14" s="752"/>
      <c r="AJ14" s="753"/>
      <c r="AK14" s="754"/>
      <c r="AL14" s="755"/>
      <c r="AM14" s="755"/>
      <c r="AN14" s="755"/>
      <c r="AO14" s="755"/>
      <c r="AP14" s="755"/>
      <c r="AQ14" s="755"/>
      <c r="AR14" s="755"/>
      <c r="AS14" s="755"/>
      <c r="AT14" s="755"/>
      <c r="AU14" s="756"/>
      <c r="AV14" s="756"/>
      <c r="AW14" s="756"/>
      <c r="AX14" s="756"/>
      <c r="AY14" s="757"/>
      <c r="AZ14" s="205"/>
      <c r="BA14" s="205"/>
      <c r="BB14" s="205"/>
      <c r="BC14" s="205"/>
      <c r="BD14" s="205"/>
      <c r="BE14" s="206"/>
      <c r="BF14" s="206"/>
      <c r="BG14" s="206"/>
      <c r="BH14" s="206"/>
      <c r="BI14" s="206"/>
      <c r="BJ14" s="206"/>
      <c r="BK14" s="206"/>
      <c r="BL14" s="206"/>
      <c r="BM14" s="206"/>
      <c r="BN14" s="206"/>
      <c r="BO14" s="206"/>
      <c r="BP14" s="206"/>
      <c r="BQ14" s="215">
        <v>8</v>
      </c>
      <c r="BR14" s="216"/>
      <c r="BS14" s="758"/>
      <c r="BT14" s="759"/>
      <c r="BU14" s="759"/>
      <c r="BV14" s="759"/>
      <c r="BW14" s="759"/>
      <c r="BX14" s="759"/>
      <c r="BY14" s="759"/>
      <c r="BZ14" s="759"/>
      <c r="CA14" s="759"/>
      <c r="CB14" s="759"/>
      <c r="CC14" s="759"/>
      <c r="CD14" s="759"/>
      <c r="CE14" s="759"/>
      <c r="CF14" s="759"/>
      <c r="CG14" s="760"/>
      <c r="CH14" s="771"/>
      <c r="CI14" s="772"/>
      <c r="CJ14" s="772"/>
      <c r="CK14" s="772"/>
      <c r="CL14" s="773"/>
      <c r="CM14" s="771"/>
      <c r="CN14" s="772"/>
      <c r="CO14" s="772"/>
      <c r="CP14" s="772"/>
      <c r="CQ14" s="773"/>
      <c r="CR14" s="771"/>
      <c r="CS14" s="772"/>
      <c r="CT14" s="772"/>
      <c r="CU14" s="772"/>
      <c r="CV14" s="773"/>
      <c r="CW14" s="771"/>
      <c r="CX14" s="772"/>
      <c r="CY14" s="772"/>
      <c r="CZ14" s="772"/>
      <c r="DA14" s="773"/>
      <c r="DB14" s="771"/>
      <c r="DC14" s="772"/>
      <c r="DD14" s="772"/>
      <c r="DE14" s="772"/>
      <c r="DF14" s="773"/>
      <c r="DG14" s="771"/>
      <c r="DH14" s="772"/>
      <c r="DI14" s="772"/>
      <c r="DJ14" s="772"/>
      <c r="DK14" s="773"/>
      <c r="DL14" s="771"/>
      <c r="DM14" s="772"/>
      <c r="DN14" s="772"/>
      <c r="DO14" s="772"/>
      <c r="DP14" s="773"/>
      <c r="DQ14" s="771"/>
      <c r="DR14" s="772"/>
      <c r="DS14" s="772"/>
      <c r="DT14" s="772"/>
      <c r="DU14" s="773"/>
      <c r="DV14" s="774"/>
      <c r="DW14" s="775"/>
      <c r="DX14" s="775"/>
      <c r="DY14" s="775"/>
      <c r="DZ14" s="776"/>
      <c r="EA14" s="207"/>
    </row>
    <row r="15" spans="1:131" s="208" customFormat="1" ht="26.25" customHeight="1">
      <c r="A15" s="214">
        <v>9</v>
      </c>
      <c r="B15" s="745"/>
      <c r="C15" s="746"/>
      <c r="D15" s="746"/>
      <c r="E15" s="746"/>
      <c r="F15" s="746"/>
      <c r="G15" s="746"/>
      <c r="H15" s="746"/>
      <c r="I15" s="746"/>
      <c r="J15" s="746"/>
      <c r="K15" s="746"/>
      <c r="L15" s="746"/>
      <c r="M15" s="746"/>
      <c r="N15" s="746"/>
      <c r="O15" s="746"/>
      <c r="P15" s="747"/>
      <c r="Q15" s="748"/>
      <c r="R15" s="749"/>
      <c r="S15" s="749"/>
      <c r="T15" s="749"/>
      <c r="U15" s="749"/>
      <c r="V15" s="749"/>
      <c r="W15" s="749"/>
      <c r="X15" s="749"/>
      <c r="Y15" s="749"/>
      <c r="Z15" s="749"/>
      <c r="AA15" s="749"/>
      <c r="AB15" s="749"/>
      <c r="AC15" s="749"/>
      <c r="AD15" s="749"/>
      <c r="AE15" s="750"/>
      <c r="AF15" s="751"/>
      <c r="AG15" s="752"/>
      <c r="AH15" s="752"/>
      <c r="AI15" s="752"/>
      <c r="AJ15" s="753"/>
      <c r="AK15" s="754"/>
      <c r="AL15" s="755"/>
      <c r="AM15" s="755"/>
      <c r="AN15" s="755"/>
      <c r="AO15" s="755"/>
      <c r="AP15" s="755"/>
      <c r="AQ15" s="755"/>
      <c r="AR15" s="755"/>
      <c r="AS15" s="755"/>
      <c r="AT15" s="755"/>
      <c r="AU15" s="756"/>
      <c r="AV15" s="756"/>
      <c r="AW15" s="756"/>
      <c r="AX15" s="756"/>
      <c r="AY15" s="757"/>
      <c r="AZ15" s="205"/>
      <c r="BA15" s="205"/>
      <c r="BB15" s="205"/>
      <c r="BC15" s="205"/>
      <c r="BD15" s="205"/>
      <c r="BE15" s="206"/>
      <c r="BF15" s="206"/>
      <c r="BG15" s="206"/>
      <c r="BH15" s="206"/>
      <c r="BI15" s="206"/>
      <c r="BJ15" s="206"/>
      <c r="BK15" s="206"/>
      <c r="BL15" s="206"/>
      <c r="BM15" s="206"/>
      <c r="BN15" s="206"/>
      <c r="BO15" s="206"/>
      <c r="BP15" s="206"/>
      <c r="BQ15" s="215">
        <v>9</v>
      </c>
      <c r="BR15" s="216"/>
      <c r="BS15" s="758"/>
      <c r="BT15" s="759"/>
      <c r="BU15" s="759"/>
      <c r="BV15" s="759"/>
      <c r="BW15" s="759"/>
      <c r="BX15" s="759"/>
      <c r="BY15" s="759"/>
      <c r="BZ15" s="759"/>
      <c r="CA15" s="759"/>
      <c r="CB15" s="759"/>
      <c r="CC15" s="759"/>
      <c r="CD15" s="759"/>
      <c r="CE15" s="759"/>
      <c r="CF15" s="759"/>
      <c r="CG15" s="760"/>
      <c r="CH15" s="771"/>
      <c r="CI15" s="772"/>
      <c r="CJ15" s="772"/>
      <c r="CK15" s="772"/>
      <c r="CL15" s="773"/>
      <c r="CM15" s="771"/>
      <c r="CN15" s="772"/>
      <c r="CO15" s="772"/>
      <c r="CP15" s="772"/>
      <c r="CQ15" s="773"/>
      <c r="CR15" s="771"/>
      <c r="CS15" s="772"/>
      <c r="CT15" s="772"/>
      <c r="CU15" s="772"/>
      <c r="CV15" s="773"/>
      <c r="CW15" s="771"/>
      <c r="CX15" s="772"/>
      <c r="CY15" s="772"/>
      <c r="CZ15" s="772"/>
      <c r="DA15" s="773"/>
      <c r="DB15" s="771"/>
      <c r="DC15" s="772"/>
      <c r="DD15" s="772"/>
      <c r="DE15" s="772"/>
      <c r="DF15" s="773"/>
      <c r="DG15" s="771"/>
      <c r="DH15" s="772"/>
      <c r="DI15" s="772"/>
      <c r="DJ15" s="772"/>
      <c r="DK15" s="773"/>
      <c r="DL15" s="771"/>
      <c r="DM15" s="772"/>
      <c r="DN15" s="772"/>
      <c r="DO15" s="772"/>
      <c r="DP15" s="773"/>
      <c r="DQ15" s="771"/>
      <c r="DR15" s="772"/>
      <c r="DS15" s="772"/>
      <c r="DT15" s="772"/>
      <c r="DU15" s="773"/>
      <c r="DV15" s="774"/>
      <c r="DW15" s="775"/>
      <c r="DX15" s="775"/>
      <c r="DY15" s="775"/>
      <c r="DZ15" s="776"/>
      <c r="EA15" s="207"/>
    </row>
    <row r="16" spans="1:131" s="208" customFormat="1" ht="26.25" customHeight="1">
      <c r="A16" s="214">
        <v>10</v>
      </c>
      <c r="B16" s="745"/>
      <c r="C16" s="746"/>
      <c r="D16" s="746"/>
      <c r="E16" s="746"/>
      <c r="F16" s="746"/>
      <c r="G16" s="746"/>
      <c r="H16" s="746"/>
      <c r="I16" s="746"/>
      <c r="J16" s="746"/>
      <c r="K16" s="746"/>
      <c r="L16" s="746"/>
      <c r="M16" s="746"/>
      <c r="N16" s="746"/>
      <c r="O16" s="746"/>
      <c r="P16" s="747"/>
      <c r="Q16" s="748"/>
      <c r="R16" s="749"/>
      <c r="S16" s="749"/>
      <c r="T16" s="749"/>
      <c r="U16" s="749"/>
      <c r="V16" s="749"/>
      <c r="W16" s="749"/>
      <c r="X16" s="749"/>
      <c r="Y16" s="749"/>
      <c r="Z16" s="749"/>
      <c r="AA16" s="749"/>
      <c r="AB16" s="749"/>
      <c r="AC16" s="749"/>
      <c r="AD16" s="749"/>
      <c r="AE16" s="750"/>
      <c r="AF16" s="751"/>
      <c r="AG16" s="752"/>
      <c r="AH16" s="752"/>
      <c r="AI16" s="752"/>
      <c r="AJ16" s="753"/>
      <c r="AK16" s="754"/>
      <c r="AL16" s="755"/>
      <c r="AM16" s="755"/>
      <c r="AN16" s="755"/>
      <c r="AO16" s="755"/>
      <c r="AP16" s="755"/>
      <c r="AQ16" s="755"/>
      <c r="AR16" s="755"/>
      <c r="AS16" s="755"/>
      <c r="AT16" s="755"/>
      <c r="AU16" s="756"/>
      <c r="AV16" s="756"/>
      <c r="AW16" s="756"/>
      <c r="AX16" s="756"/>
      <c r="AY16" s="757"/>
      <c r="AZ16" s="205"/>
      <c r="BA16" s="205"/>
      <c r="BB16" s="205"/>
      <c r="BC16" s="205"/>
      <c r="BD16" s="205"/>
      <c r="BE16" s="206"/>
      <c r="BF16" s="206"/>
      <c r="BG16" s="206"/>
      <c r="BH16" s="206"/>
      <c r="BI16" s="206"/>
      <c r="BJ16" s="206"/>
      <c r="BK16" s="206"/>
      <c r="BL16" s="206"/>
      <c r="BM16" s="206"/>
      <c r="BN16" s="206"/>
      <c r="BO16" s="206"/>
      <c r="BP16" s="206"/>
      <c r="BQ16" s="215">
        <v>10</v>
      </c>
      <c r="BR16" s="216"/>
      <c r="BS16" s="758"/>
      <c r="BT16" s="759"/>
      <c r="BU16" s="759"/>
      <c r="BV16" s="759"/>
      <c r="BW16" s="759"/>
      <c r="BX16" s="759"/>
      <c r="BY16" s="759"/>
      <c r="BZ16" s="759"/>
      <c r="CA16" s="759"/>
      <c r="CB16" s="759"/>
      <c r="CC16" s="759"/>
      <c r="CD16" s="759"/>
      <c r="CE16" s="759"/>
      <c r="CF16" s="759"/>
      <c r="CG16" s="760"/>
      <c r="CH16" s="771"/>
      <c r="CI16" s="772"/>
      <c r="CJ16" s="772"/>
      <c r="CK16" s="772"/>
      <c r="CL16" s="773"/>
      <c r="CM16" s="771"/>
      <c r="CN16" s="772"/>
      <c r="CO16" s="772"/>
      <c r="CP16" s="772"/>
      <c r="CQ16" s="773"/>
      <c r="CR16" s="771"/>
      <c r="CS16" s="772"/>
      <c r="CT16" s="772"/>
      <c r="CU16" s="772"/>
      <c r="CV16" s="773"/>
      <c r="CW16" s="771"/>
      <c r="CX16" s="772"/>
      <c r="CY16" s="772"/>
      <c r="CZ16" s="772"/>
      <c r="DA16" s="773"/>
      <c r="DB16" s="771"/>
      <c r="DC16" s="772"/>
      <c r="DD16" s="772"/>
      <c r="DE16" s="772"/>
      <c r="DF16" s="773"/>
      <c r="DG16" s="771"/>
      <c r="DH16" s="772"/>
      <c r="DI16" s="772"/>
      <c r="DJ16" s="772"/>
      <c r="DK16" s="773"/>
      <c r="DL16" s="771"/>
      <c r="DM16" s="772"/>
      <c r="DN16" s="772"/>
      <c r="DO16" s="772"/>
      <c r="DP16" s="773"/>
      <c r="DQ16" s="771"/>
      <c r="DR16" s="772"/>
      <c r="DS16" s="772"/>
      <c r="DT16" s="772"/>
      <c r="DU16" s="773"/>
      <c r="DV16" s="774"/>
      <c r="DW16" s="775"/>
      <c r="DX16" s="775"/>
      <c r="DY16" s="775"/>
      <c r="DZ16" s="776"/>
      <c r="EA16" s="207"/>
    </row>
    <row r="17" spans="1:131" s="208" customFormat="1" ht="26.25" customHeight="1">
      <c r="A17" s="214">
        <v>11</v>
      </c>
      <c r="B17" s="745"/>
      <c r="C17" s="746"/>
      <c r="D17" s="746"/>
      <c r="E17" s="746"/>
      <c r="F17" s="746"/>
      <c r="G17" s="746"/>
      <c r="H17" s="746"/>
      <c r="I17" s="746"/>
      <c r="J17" s="746"/>
      <c r="K17" s="746"/>
      <c r="L17" s="746"/>
      <c r="M17" s="746"/>
      <c r="N17" s="746"/>
      <c r="O17" s="746"/>
      <c r="P17" s="747"/>
      <c r="Q17" s="748"/>
      <c r="R17" s="749"/>
      <c r="S17" s="749"/>
      <c r="T17" s="749"/>
      <c r="U17" s="749"/>
      <c r="V17" s="749"/>
      <c r="W17" s="749"/>
      <c r="X17" s="749"/>
      <c r="Y17" s="749"/>
      <c r="Z17" s="749"/>
      <c r="AA17" s="749"/>
      <c r="AB17" s="749"/>
      <c r="AC17" s="749"/>
      <c r="AD17" s="749"/>
      <c r="AE17" s="750"/>
      <c r="AF17" s="751"/>
      <c r="AG17" s="752"/>
      <c r="AH17" s="752"/>
      <c r="AI17" s="752"/>
      <c r="AJ17" s="753"/>
      <c r="AK17" s="754"/>
      <c r="AL17" s="755"/>
      <c r="AM17" s="755"/>
      <c r="AN17" s="755"/>
      <c r="AO17" s="755"/>
      <c r="AP17" s="755"/>
      <c r="AQ17" s="755"/>
      <c r="AR17" s="755"/>
      <c r="AS17" s="755"/>
      <c r="AT17" s="755"/>
      <c r="AU17" s="756"/>
      <c r="AV17" s="756"/>
      <c r="AW17" s="756"/>
      <c r="AX17" s="756"/>
      <c r="AY17" s="757"/>
      <c r="AZ17" s="205"/>
      <c r="BA17" s="205"/>
      <c r="BB17" s="205"/>
      <c r="BC17" s="205"/>
      <c r="BD17" s="205"/>
      <c r="BE17" s="206"/>
      <c r="BF17" s="206"/>
      <c r="BG17" s="206"/>
      <c r="BH17" s="206"/>
      <c r="BI17" s="206"/>
      <c r="BJ17" s="206"/>
      <c r="BK17" s="206"/>
      <c r="BL17" s="206"/>
      <c r="BM17" s="206"/>
      <c r="BN17" s="206"/>
      <c r="BO17" s="206"/>
      <c r="BP17" s="206"/>
      <c r="BQ17" s="215">
        <v>11</v>
      </c>
      <c r="BR17" s="216"/>
      <c r="BS17" s="758"/>
      <c r="BT17" s="759"/>
      <c r="BU17" s="759"/>
      <c r="BV17" s="759"/>
      <c r="BW17" s="759"/>
      <c r="BX17" s="759"/>
      <c r="BY17" s="759"/>
      <c r="BZ17" s="759"/>
      <c r="CA17" s="759"/>
      <c r="CB17" s="759"/>
      <c r="CC17" s="759"/>
      <c r="CD17" s="759"/>
      <c r="CE17" s="759"/>
      <c r="CF17" s="759"/>
      <c r="CG17" s="760"/>
      <c r="CH17" s="771"/>
      <c r="CI17" s="772"/>
      <c r="CJ17" s="772"/>
      <c r="CK17" s="772"/>
      <c r="CL17" s="773"/>
      <c r="CM17" s="771"/>
      <c r="CN17" s="772"/>
      <c r="CO17" s="772"/>
      <c r="CP17" s="772"/>
      <c r="CQ17" s="773"/>
      <c r="CR17" s="771"/>
      <c r="CS17" s="772"/>
      <c r="CT17" s="772"/>
      <c r="CU17" s="772"/>
      <c r="CV17" s="773"/>
      <c r="CW17" s="771"/>
      <c r="CX17" s="772"/>
      <c r="CY17" s="772"/>
      <c r="CZ17" s="772"/>
      <c r="DA17" s="773"/>
      <c r="DB17" s="771"/>
      <c r="DC17" s="772"/>
      <c r="DD17" s="772"/>
      <c r="DE17" s="772"/>
      <c r="DF17" s="773"/>
      <c r="DG17" s="771"/>
      <c r="DH17" s="772"/>
      <c r="DI17" s="772"/>
      <c r="DJ17" s="772"/>
      <c r="DK17" s="773"/>
      <c r="DL17" s="771"/>
      <c r="DM17" s="772"/>
      <c r="DN17" s="772"/>
      <c r="DO17" s="772"/>
      <c r="DP17" s="773"/>
      <c r="DQ17" s="771"/>
      <c r="DR17" s="772"/>
      <c r="DS17" s="772"/>
      <c r="DT17" s="772"/>
      <c r="DU17" s="773"/>
      <c r="DV17" s="774"/>
      <c r="DW17" s="775"/>
      <c r="DX17" s="775"/>
      <c r="DY17" s="775"/>
      <c r="DZ17" s="776"/>
      <c r="EA17" s="207"/>
    </row>
    <row r="18" spans="1:131" s="208" customFormat="1" ht="26.25" customHeight="1">
      <c r="A18" s="214">
        <v>12</v>
      </c>
      <c r="B18" s="745"/>
      <c r="C18" s="746"/>
      <c r="D18" s="746"/>
      <c r="E18" s="746"/>
      <c r="F18" s="746"/>
      <c r="G18" s="746"/>
      <c r="H18" s="746"/>
      <c r="I18" s="746"/>
      <c r="J18" s="746"/>
      <c r="K18" s="746"/>
      <c r="L18" s="746"/>
      <c r="M18" s="746"/>
      <c r="N18" s="746"/>
      <c r="O18" s="746"/>
      <c r="P18" s="747"/>
      <c r="Q18" s="748"/>
      <c r="R18" s="749"/>
      <c r="S18" s="749"/>
      <c r="T18" s="749"/>
      <c r="U18" s="749"/>
      <c r="V18" s="749"/>
      <c r="W18" s="749"/>
      <c r="X18" s="749"/>
      <c r="Y18" s="749"/>
      <c r="Z18" s="749"/>
      <c r="AA18" s="749"/>
      <c r="AB18" s="749"/>
      <c r="AC18" s="749"/>
      <c r="AD18" s="749"/>
      <c r="AE18" s="750"/>
      <c r="AF18" s="751"/>
      <c r="AG18" s="752"/>
      <c r="AH18" s="752"/>
      <c r="AI18" s="752"/>
      <c r="AJ18" s="753"/>
      <c r="AK18" s="754"/>
      <c r="AL18" s="755"/>
      <c r="AM18" s="755"/>
      <c r="AN18" s="755"/>
      <c r="AO18" s="755"/>
      <c r="AP18" s="755"/>
      <c r="AQ18" s="755"/>
      <c r="AR18" s="755"/>
      <c r="AS18" s="755"/>
      <c r="AT18" s="755"/>
      <c r="AU18" s="756"/>
      <c r="AV18" s="756"/>
      <c r="AW18" s="756"/>
      <c r="AX18" s="756"/>
      <c r="AY18" s="757"/>
      <c r="AZ18" s="205"/>
      <c r="BA18" s="205"/>
      <c r="BB18" s="205"/>
      <c r="BC18" s="205"/>
      <c r="BD18" s="205"/>
      <c r="BE18" s="206"/>
      <c r="BF18" s="206"/>
      <c r="BG18" s="206"/>
      <c r="BH18" s="206"/>
      <c r="BI18" s="206"/>
      <c r="BJ18" s="206"/>
      <c r="BK18" s="206"/>
      <c r="BL18" s="206"/>
      <c r="BM18" s="206"/>
      <c r="BN18" s="206"/>
      <c r="BO18" s="206"/>
      <c r="BP18" s="206"/>
      <c r="BQ18" s="215">
        <v>12</v>
      </c>
      <c r="BR18" s="216"/>
      <c r="BS18" s="758"/>
      <c r="BT18" s="759"/>
      <c r="BU18" s="759"/>
      <c r="BV18" s="759"/>
      <c r="BW18" s="759"/>
      <c r="BX18" s="759"/>
      <c r="BY18" s="759"/>
      <c r="BZ18" s="759"/>
      <c r="CA18" s="759"/>
      <c r="CB18" s="759"/>
      <c r="CC18" s="759"/>
      <c r="CD18" s="759"/>
      <c r="CE18" s="759"/>
      <c r="CF18" s="759"/>
      <c r="CG18" s="760"/>
      <c r="CH18" s="771"/>
      <c r="CI18" s="772"/>
      <c r="CJ18" s="772"/>
      <c r="CK18" s="772"/>
      <c r="CL18" s="773"/>
      <c r="CM18" s="771"/>
      <c r="CN18" s="772"/>
      <c r="CO18" s="772"/>
      <c r="CP18" s="772"/>
      <c r="CQ18" s="773"/>
      <c r="CR18" s="771"/>
      <c r="CS18" s="772"/>
      <c r="CT18" s="772"/>
      <c r="CU18" s="772"/>
      <c r="CV18" s="773"/>
      <c r="CW18" s="771"/>
      <c r="CX18" s="772"/>
      <c r="CY18" s="772"/>
      <c r="CZ18" s="772"/>
      <c r="DA18" s="773"/>
      <c r="DB18" s="771"/>
      <c r="DC18" s="772"/>
      <c r="DD18" s="772"/>
      <c r="DE18" s="772"/>
      <c r="DF18" s="773"/>
      <c r="DG18" s="771"/>
      <c r="DH18" s="772"/>
      <c r="DI18" s="772"/>
      <c r="DJ18" s="772"/>
      <c r="DK18" s="773"/>
      <c r="DL18" s="771"/>
      <c r="DM18" s="772"/>
      <c r="DN18" s="772"/>
      <c r="DO18" s="772"/>
      <c r="DP18" s="773"/>
      <c r="DQ18" s="771"/>
      <c r="DR18" s="772"/>
      <c r="DS18" s="772"/>
      <c r="DT18" s="772"/>
      <c r="DU18" s="773"/>
      <c r="DV18" s="774"/>
      <c r="DW18" s="775"/>
      <c r="DX18" s="775"/>
      <c r="DY18" s="775"/>
      <c r="DZ18" s="776"/>
      <c r="EA18" s="207"/>
    </row>
    <row r="19" spans="1:131" s="208" customFormat="1" ht="26.25" customHeight="1">
      <c r="A19" s="214">
        <v>13</v>
      </c>
      <c r="B19" s="745"/>
      <c r="C19" s="746"/>
      <c r="D19" s="746"/>
      <c r="E19" s="746"/>
      <c r="F19" s="746"/>
      <c r="G19" s="746"/>
      <c r="H19" s="746"/>
      <c r="I19" s="746"/>
      <c r="J19" s="746"/>
      <c r="K19" s="746"/>
      <c r="L19" s="746"/>
      <c r="M19" s="746"/>
      <c r="N19" s="746"/>
      <c r="O19" s="746"/>
      <c r="P19" s="747"/>
      <c r="Q19" s="748"/>
      <c r="R19" s="749"/>
      <c r="S19" s="749"/>
      <c r="T19" s="749"/>
      <c r="U19" s="749"/>
      <c r="V19" s="749"/>
      <c r="W19" s="749"/>
      <c r="X19" s="749"/>
      <c r="Y19" s="749"/>
      <c r="Z19" s="749"/>
      <c r="AA19" s="749"/>
      <c r="AB19" s="749"/>
      <c r="AC19" s="749"/>
      <c r="AD19" s="749"/>
      <c r="AE19" s="750"/>
      <c r="AF19" s="751"/>
      <c r="AG19" s="752"/>
      <c r="AH19" s="752"/>
      <c r="AI19" s="752"/>
      <c r="AJ19" s="753"/>
      <c r="AK19" s="754"/>
      <c r="AL19" s="755"/>
      <c r="AM19" s="755"/>
      <c r="AN19" s="755"/>
      <c r="AO19" s="755"/>
      <c r="AP19" s="755"/>
      <c r="AQ19" s="755"/>
      <c r="AR19" s="755"/>
      <c r="AS19" s="755"/>
      <c r="AT19" s="755"/>
      <c r="AU19" s="756"/>
      <c r="AV19" s="756"/>
      <c r="AW19" s="756"/>
      <c r="AX19" s="756"/>
      <c r="AY19" s="757"/>
      <c r="AZ19" s="205"/>
      <c r="BA19" s="205"/>
      <c r="BB19" s="205"/>
      <c r="BC19" s="205"/>
      <c r="BD19" s="205"/>
      <c r="BE19" s="206"/>
      <c r="BF19" s="206"/>
      <c r="BG19" s="206"/>
      <c r="BH19" s="206"/>
      <c r="BI19" s="206"/>
      <c r="BJ19" s="206"/>
      <c r="BK19" s="206"/>
      <c r="BL19" s="206"/>
      <c r="BM19" s="206"/>
      <c r="BN19" s="206"/>
      <c r="BO19" s="206"/>
      <c r="BP19" s="206"/>
      <c r="BQ19" s="215">
        <v>13</v>
      </c>
      <c r="BR19" s="216"/>
      <c r="BS19" s="758"/>
      <c r="BT19" s="759"/>
      <c r="BU19" s="759"/>
      <c r="BV19" s="759"/>
      <c r="BW19" s="759"/>
      <c r="BX19" s="759"/>
      <c r="BY19" s="759"/>
      <c r="BZ19" s="759"/>
      <c r="CA19" s="759"/>
      <c r="CB19" s="759"/>
      <c r="CC19" s="759"/>
      <c r="CD19" s="759"/>
      <c r="CE19" s="759"/>
      <c r="CF19" s="759"/>
      <c r="CG19" s="760"/>
      <c r="CH19" s="771"/>
      <c r="CI19" s="772"/>
      <c r="CJ19" s="772"/>
      <c r="CK19" s="772"/>
      <c r="CL19" s="773"/>
      <c r="CM19" s="771"/>
      <c r="CN19" s="772"/>
      <c r="CO19" s="772"/>
      <c r="CP19" s="772"/>
      <c r="CQ19" s="773"/>
      <c r="CR19" s="771"/>
      <c r="CS19" s="772"/>
      <c r="CT19" s="772"/>
      <c r="CU19" s="772"/>
      <c r="CV19" s="773"/>
      <c r="CW19" s="771"/>
      <c r="CX19" s="772"/>
      <c r="CY19" s="772"/>
      <c r="CZ19" s="772"/>
      <c r="DA19" s="773"/>
      <c r="DB19" s="771"/>
      <c r="DC19" s="772"/>
      <c r="DD19" s="772"/>
      <c r="DE19" s="772"/>
      <c r="DF19" s="773"/>
      <c r="DG19" s="771"/>
      <c r="DH19" s="772"/>
      <c r="DI19" s="772"/>
      <c r="DJ19" s="772"/>
      <c r="DK19" s="773"/>
      <c r="DL19" s="771"/>
      <c r="DM19" s="772"/>
      <c r="DN19" s="772"/>
      <c r="DO19" s="772"/>
      <c r="DP19" s="773"/>
      <c r="DQ19" s="771"/>
      <c r="DR19" s="772"/>
      <c r="DS19" s="772"/>
      <c r="DT19" s="772"/>
      <c r="DU19" s="773"/>
      <c r="DV19" s="774"/>
      <c r="DW19" s="775"/>
      <c r="DX19" s="775"/>
      <c r="DY19" s="775"/>
      <c r="DZ19" s="776"/>
      <c r="EA19" s="207"/>
    </row>
    <row r="20" spans="1:131" s="208" customFormat="1" ht="26.25" customHeight="1">
      <c r="A20" s="214">
        <v>14</v>
      </c>
      <c r="B20" s="745"/>
      <c r="C20" s="746"/>
      <c r="D20" s="746"/>
      <c r="E20" s="746"/>
      <c r="F20" s="746"/>
      <c r="G20" s="746"/>
      <c r="H20" s="746"/>
      <c r="I20" s="746"/>
      <c r="J20" s="746"/>
      <c r="K20" s="746"/>
      <c r="L20" s="746"/>
      <c r="M20" s="746"/>
      <c r="N20" s="746"/>
      <c r="O20" s="746"/>
      <c r="P20" s="747"/>
      <c r="Q20" s="748"/>
      <c r="R20" s="749"/>
      <c r="S20" s="749"/>
      <c r="T20" s="749"/>
      <c r="U20" s="749"/>
      <c r="V20" s="749"/>
      <c r="W20" s="749"/>
      <c r="X20" s="749"/>
      <c r="Y20" s="749"/>
      <c r="Z20" s="749"/>
      <c r="AA20" s="749"/>
      <c r="AB20" s="749"/>
      <c r="AC20" s="749"/>
      <c r="AD20" s="749"/>
      <c r="AE20" s="750"/>
      <c r="AF20" s="751"/>
      <c r="AG20" s="752"/>
      <c r="AH20" s="752"/>
      <c r="AI20" s="752"/>
      <c r="AJ20" s="753"/>
      <c r="AK20" s="754"/>
      <c r="AL20" s="755"/>
      <c r="AM20" s="755"/>
      <c r="AN20" s="755"/>
      <c r="AO20" s="755"/>
      <c r="AP20" s="755"/>
      <c r="AQ20" s="755"/>
      <c r="AR20" s="755"/>
      <c r="AS20" s="755"/>
      <c r="AT20" s="755"/>
      <c r="AU20" s="756"/>
      <c r="AV20" s="756"/>
      <c r="AW20" s="756"/>
      <c r="AX20" s="756"/>
      <c r="AY20" s="757"/>
      <c r="AZ20" s="205"/>
      <c r="BA20" s="205"/>
      <c r="BB20" s="205"/>
      <c r="BC20" s="205"/>
      <c r="BD20" s="205"/>
      <c r="BE20" s="206"/>
      <c r="BF20" s="206"/>
      <c r="BG20" s="206"/>
      <c r="BH20" s="206"/>
      <c r="BI20" s="206"/>
      <c r="BJ20" s="206"/>
      <c r="BK20" s="206"/>
      <c r="BL20" s="206"/>
      <c r="BM20" s="206"/>
      <c r="BN20" s="206"/>
      <c r="BO20" s="206"/>
      <c r="BP20" s="206"/>
      <c r="BQ20" s="215">
        <v>14</v>
      </c>
      <c r="BR20" s="216"/>
      <c r="BS20" s="758"/>
      <c r="BT20" s="759"/>
      <c r="BU20" s="759"/>
      <c r="BV20" s="759"/>
      <c r="BW20" s="759"/>
      <c r="BX20" s="759"/>
      <c r="BY20" s="759"/>
      <c r="BZ20" s="759"/>
      <c r="CA20" s="759"/>
      <c r="CB20" s="759"/>
      <c r="CC20" s="759"/>
      <c r="CD20" s="759"/>
      <c r="CE20" s="759"/>
      <c r="CF20" s="759"/>
      <c r="CG20" s="760"/>
      <c r="CH20" s="771"/>
      <c r="CI20" s="772"/>
      <c r="CJ20" s="772"/>
      <c r="CK20" s="772"/>
      <c r="CL20" s="773"/>
      <c r="CM20" s="771"/>
      <c r="CN20" s="772"/>
      <c r="CO20" s="772"/>
      <c r="CP20" s="772"/>
      <c r="CQ20" s="773"/>
      <c r="CR20" s="771"/>
      <c r="CS20" s="772"/>
      <c r="CT20" s="772"/>
      <c r="CU20" s="772"/>
      <c r="CV20" s="773"/>
      <c r="CW20" s="771"/>
      <c r="CX20" s="772"/>
      <c r="CY20" s="772"/>
      <c r="CZ20" s="772"/>
      <c r="DA20" s="773"/>
      <c r="DB20" s="771"/>
      <c r="DC20" s="772"/>
      <c r="DD20" s="772"/>
      <c r="DE20" s="772"/>
      <c r="DF20" s="773"/>
      <c r="DG20" s="771"/>
      <c r="DH20" s="772"/>
      <c r="DI20" s="772"/>
      <c r="DJ20" s="772"/>
      <c r="DK20" s="773"/>
      <c r="DL20" s="771"/>
      <c r="DM20" s="772"/>
      <c r="DN20" s="772"/>
      <c r="DO20" s="772"/>
      <c r="DP20" s="773"/>
      <c r="DQ20" s="771"/>
      <c r="DR20" s="772"/>
      <c r="DS20" s="772"/>
      <c r="DT20" s="772"/>
      <c r="DU20" s="773"/>
      <c r="DV20" s="774"/>
      <c r="DW20" s="775"/>
      <c r="DX20" s="775"/>
      <c r="DY20" s="775"/>
      <c r="DZ20" s="776"/>
      <c r="EA20" s="207"/>
    </row>
    <row r="21" spans="1:131" s="208" customFormat="1" ht="26.25" customHeight="1" thickBot="1">
      <c r="A21" s="214">
        <v>15</v>
      </c>
      <c r="B21" s="745"/>
      <c r="C21" s="746"/>
      <c r="D21" s="746"/>
      <c r="E21" s="746"/>
      <c r="F21" s="746"/>
      <c r="G21" s="746"/>
      <c r="H21" s="746"/>
      <c r="I21" s="746"/>
      <c r="J21" s="746"/>
      <c r="K21" s="746"/>
      <c r="L21" s="746"/>
      <c r="M21" s="746"/>
      <c r="N21" s="746"/>
      <c r="O21" s="746"/>
      <c r="P21" s="747"/>
      <c r="Q21" s="748"/>
      <c r="R21" s="749"/>
      <c r="S21" s="749"/>
      <c r="T21" s="749"/>
      <c r="U21" s="749"/>
      <c r="V21" s="749"/>
      <c r="W21" s="749"/>
      <c r="X21" s="749"/>
      <c r="Y21" s="749"/>
      <c r="Z21" s="749"/>
      <c r="AA21" s="749"/>
      <c r="AB21" s="749"/>
      <c r="AC21" s="749"/>
      <c r="AD21" s="749"/>
      <c r="AE21" s="750"/>
      <c r="AF21" s="751"/>
      <c r="AG21" s="752"/>
      <c r="AH21" s="752"/>
      <c r="AI21" s="752"/>
      <c r="AJ21" s="753"/>
      <c r="AK21" s="754"/>
      <c r="AL21" s="755"/>
      <c r="AM21" s="755"/>
      <c r="AN21" s="755"/>
      <c r="AO21" s="755"/>
      <c r="AP21" s="755"/>
      <c r="AQ21" s="755"/>
      <c r="AR21" s="755"/>
      <c r="AS21" s="755"/>
      <c r="AT21" s="755"/>
      <c r="AU21" s="756"/>
      <c r="AV21" s="756"/>
      <c r="AW21" s="756"/>
      <c r="AX21" s="756"/>
      <c r="AY21" s="757"/>
      <c r="AZ21" s="205"/>
      <c r="BA21" s="205"/>
      <c r="BB21" s="205"/>
      <c r="BC21" s="205"/>
      <c r="BD21" s="205"/>
      <c r="BE21" s="206"/>
      <c r="BF21" s="206"/>
      <c r="BG21" s="206"/>
      <c r="BH21" s="206"/>
      <c r="BI21" s="206"/>
      <c r="BJ21" s="206"/>
      <c r="BK21" s="206"/>
      <c r="BL21" s="206"/>
      <c r="BM21" s="206"/>
      <c r="BN21" s="206"/>
      <c r="BO21" s="206"/>
      <c r="BP21" s="206"/>
      <c r="BQ21" s="215">
        <v>15</v>
      </c>
      <c r="BR21" s="216"/>
      <c r="BS21" s="758"/>
      <c r="BT21" s="759"/>
      <c r="BU21" s="759"/>
      <c r="BV21" s="759"/>
      <c r="BW21" s="759"/>
      <c r="BX21" s="759"/>
      <c r="BY21" s="759"/>
      <c r="BZ21" s="759"/>
      <c r="CA21" s="759"/>
      <c r="CB21" s="759"/>
      <c r="CC21" s="759"/>
      <c r="CD21" s="759"/>
      <c r="CE21" s="759"/>
      <c r="CF21" s="759"/>
      <c r="CG21" s="760"/>
      <c r="CH21" s="771"/>
      <c r="CI21" s="772"/>
      <c r="CJ21" s="772"/>
      <c r="CK21" s="772"/>
      <c r="CL21" s="773"/>
      <c r="CM21" s="771"/>
      <c r="CN21" s="772"/>
      <c r="CO21" s="772"/>
      <c r="CP21" s="772"/>
      <c r="CQ21" s="773"/>
      <c r="CR21" s="771"/>
      <c r="CS21" s="772"/>
      <c r="CT21" s="772"/>
      <c r="CU21" s="772"/>
      <c r="CV21" s="773"/>
      <c r="CW21" s="771"/>
      <c r="CX21" s="772"/>
      <c r="CY21" s="772"/>
      <c r="CZ21" s="772"/>
      <c r="DA21" s="773"/>
      <c r="DB21" s="771"/>
      <c r="DC21" s="772"/>
      <c r="DD21" s="772"/>
      <c r="DE21" s="772"/>
      <c r="DF21" s="773"/>
      <c r="DG21" s="771"/>
      <c r="DH21" s="772"/>
      <c r="DI21" s="772"/>
      <c r="DJ21" s="772"/>
      <c r="DK21" s="773"/>
      <c r="DL21" s="771"/>
      <c r="DM21" s="772"/>
      <c r="DN21" s="772"/>
      <c r="DO21" s="772"/>
      <c r="DP21" s="773"/>
      <c r="DQ21" s="771"/>
      <c r="DR21" s="772"/>
      <c r="DS21" s="772"/>
      <c r="DT21" s="772"/>
      <c r="DU21" s="773"/>
      <c r="DV21" s="774"/>
      <c r="DW21" s="775"/>
      <c r="DX21" s="775"/>
      <c r="DY21" s="775"/>
      <c r="DZ21" s="776"/>
      <c r="EA21" s="207"/>
    </row>
    <row r="22" spans="1:131" s="208" customFormat="1" ht="26.25" customHeight="1">
      <c r="A22" s="214">
        <v>16</v>
      </c>
      <c r="B22" s="745"/>
      <c r="C22" s="746"/>
      <c r="D22" s="746"/>
      <c r="E22" s="746"/>
      <c r="F22" s="746"/>
      <c r="G22" s="746"/>
      <c r="H22" s="746"/>
      <c r="I22" s="746"/>
      <c r="J22" s="746"/>
      <c r="K22" s="746"/>
      <c r="L22" s="746"/>
      <c r="M22" s="746"/>
      <c r="N22" s="746"/>
      <c r="O22" s="746"/>
      <c r="P22" s="747"/>
      <c r="Q22" s="777"/>
      <c r="R22" s="778"/>
      <c r="S22" s="778"/>
      <c r="T22" s="778"/>
      <c r="U22" s="778"/>
      <c r="V22" s="778"/>
      <c r="W22" s="778"/>
      <c r="X22" s="778"/>
      <c r="Y22" s="778"/>
      <c r="Z22" s="778"/>
      <c r="AA22" s="778"/>
      <c r="AB22" s="778"/>
      <c r="AC22" s="778"/>
      <c r="AD22" s="778"/>
      <c r="AE22" s="779"/>
      <c r="AF22" s="751"/>
      <c r="AG22" s="752"/>
      <c r="AH22" s="752"/>
      <c r="AI22" s="752"/>
      <c r="AJ22" s="753"/>
      <c r="AK22" s="792"/>
      <c r="AL22" s="793"/>
      <c r="AM22" s="793"/>
      <c r="AN22" s="793"/>
      <c r="AO22" s="793"/>
      <c r="AP22" s="793"/>
      <c r="AQ22" s="793"/>
      <c r="AR22" s="793"/>
      <c r="AS22" s="793"/>
      <c r="AT22" s="793"/>
      <c r="AU22" s="794"/>
      <c r="AV22" s="794"/>
      <c r="AW22" s="794"/>
      <c r="AX22" s="794"/>
      <c r="AY22" s="795"/>
      <c r="AZ22" s="796" t="s">
        <v>368</v>
      </c>
      <c r="BA22" s="796"/>
      <c r="BB22" s="796"/>
      <c r="BC22" s="796"/>
      <c r="BD22" s="797"/>
      <c r="BE22" s="206"/>
      <c r="BF22" s="206"/>
      <c r="BG22" s="206"/>
      <c r="BH22" s="206"/>
      <c r="BI22" s="206"/>
      <c r="BJ22" s="206"/>
      <c r="BK22" s="206"/>
      <c r="BL22" s="206"/>
      <c r="BM22" s="206"/>
      <c r="BN22" s="206"/>
      <c r="BO22" s="206"/>
      <c r="BP22" s="206"/>
      <c r="BQ22" s="215">
        <v>16</v>
      </c>
      <c r="BR22" s="216"/>
      <c r="BS22" s="758"/>
      <c r="BT22" s="759"/>
      <c r="BU22" s="759"/>
      <c r="BV22" s="759"/>
      <c r="BW22" s="759"/>
      <c r="BX22" s="759"/>
      <c r="BY22" s="759"/>
      <c r="BZ22" s="759"/>
      <c r="CA22" s="759"/>
      <c r="CB22" s="759"/>
      <c r="CC22" s="759"/>
      <c r="CD22" s="759"/>
      <c r="CE22" s="759"/>
      <c r="CF22" s="759"/>
      <c r="CG22" s="760"/>
      <c r="CH22" s="771"/>
      <c r="CI22" s="772"/>
      <c r="CJ22" s="772"/>
      <c r="CK22" s="772"/>
      <c r="CL22" s="773"/>
      <c r="CM22" s="771"/>
      <c r="CN22" s="772"/>
      <c r="CO22" s="772"/>
      <c r="CP22" s="772"/>
      <c r="CQ22" s="773"/>
      <c r="CR22" s="771"/>
      <c r="CS22" s="772"/>
      <c r="CT22" s="772"/>
      <c r="CU22" s="772"/>
      <c r="CV22" s="773"/>
      <c r="CW22" s="771"/>
      <c r="CX22" s="772"/>
      <c r="CY22" s="772"/>
      <c r="CZ22" s="772"/>
      <c r="DA22" s="773"/>
      <c r="DB22" s="771"/>
      <c r="DC22" s="772"/>
      <c r="DD22" s="772"/>
      <c r="DE22" s="772"/>
      <c r="DF22" s="773"/>
      <c r="DG22" s="771"/>
      <c r="DH22" s="772"/>
      <c r="DI22" s="772"/>
      <c r="DJ22" s="772"/>
      <c r="DK22" s="773"/>
      <c r="DL22" s="771"/>
      <c r="DM22" s="772"/>
      <c r="DN22" s="772"/>
      <c r="DO22" s="772"/>
      <c r="DP22" s="773"/>
      <c r="DQ22" s="771"/>
      <c r="DR22" s="772"/>
      <c r="DS22" s="772"/>
      <c r="DT22" s="772"/>
      <c r="DU22" s="773"/>
      <c r="DV22" s="774"/>
      <c r="DW22" s="775"/>
      <c r="DX22" s="775"/>
      <c r="DY22" s="775"/>
      <c r="DZ22" s="776"/>
      <c r="EA22" s="207"/>
    </row>
    <row r="23" spans="1:131" s="208" customFormat="1" ht="26.25" customHeight="1" thickBot="1">
      <c r="A23" s="217" t="s">
        <v>369</v>
      </c>
      <c r="B23" s="780" t="s">
        <v>370</v>
      </c>
      <c r="C23" s="781"/>
      <c r="D23" s="781"/>
      <c r="E23" s="781"/>
      <c r="F23" s="781"/>
      <c r="G23" s="781"/>
      <c r="H23" s="781"/>
      <c r="I23" s="781"/>
      <c r="J23" s="781"/>
      <c r="K23" s="781"/>
      <c r="L23" s="781"/>
      <c r="M23" s="781"/>
      <c r="N23" s="781"/>
      <c r="O23" s="781"/>
      <c r="P23" s="782"/>
      <c r="Q23" s="783">
        <v>8111</v>
      </c>
      <c r="R23" s="784"/>
      <c r="S23" s="784"/>
      <c r="T23" s="784"/>
      <c r="U23" s="784"/>
      <c r="V23" s="784">
        <v>7870</v>
      </c>
      <c r="W23" s="784"/>
      <c r="X23" s="784"/>
      <c r="Y23" s="784"/>
      <c r="Z23" s="784"/>
      <c r="AA23" s="784">
        <v>241</v>
      </c>
      <c r="AB23" s="784"/>
      <c r="AC23" s="784"/>
      <c r="AD23" s="784"/>
      <c r="AE23" s="785"/>
      <c r="AF23" s="786">
        <v>226</v>
      </c>
      <c r="AG23" s="784"/>
      <c r="AH23" s="784"/>
      <c r="AI23" s="784"/>
      <c r="AJ23" s="787"/>
      <c r="AK23" s="788"/>
      <c r="AL23" s="789"/>
      <c r="AM23" s="789"/>
      <c r="AN23" s="789"/>
      <c r="AO23" s="789"/>
      <c r="AP23" s="784">
        <v>7318</v>
      </c>
      <c r="AQ23" s="784"/>
      <c r="AR23" s="784"/>
      <c r="AS23" s="784"/>
      <c r="AT23" s="784"/>
      <c r="AU23" s="790"/>
      <c r="AV23" s="790"/>
      <c r="AW23" s="790"/>
      <c r="AX23" s="790"/>
      <c r="AY23" s="791"/>
      <c r="AZ23" s="799" t="s">
        <v>112</v>
      </c>
      <c r="BA23" s="800"/>
      <c r="BB23" s="800"/>
      <c r="BC23" s="800"/>
      <c r="BD23" s="801"/>
      <c r="BE23" s="206"/>
      <c r="BF23" s="206"/>
      <c r="BG23" s="206"/>
      <c r="BH23" s="206"/>
      <c r="BI23" s="206"/>
      <c r="BJ23" s="206"/>
      <c r="BK23" s="206"/>
      <c r="BL23" s="206"/>
      <c r="BM23" s="206"/>
      <c r="BN23" s="206"/>
      <c r="BO23" s="206"/>
      <c r="BP23" s="206"/>
      <c r="BQ23" s="215">
        <v>17</v>
      </c>
      <c r="BR23" s="216"/>
      <c r="BS23" s="758"/>
      <c r="BT23" s="759"/>
      <c r="BU23" s="759"/>
      <c r="BV23" s="759"/>
      <c r="BW23" s="759"/>
      <c r="BX23" s="759"/>
      <c r="BY23" s="759"/>
      <c r="BZ23" s="759"/>
      <c r="CA23" s="759"/>
      <c r="CB23" s="759"/>
      <c r="CC23" s="759"/>
      <c r="CD23" s="759"/>
      <c r="CE23" s="759"/>
      <c r="CF23" s="759"/>
      <c r="CG23" s="760"/>
      <c r="CH23" s="771"/>
      <c r="CI23" s="772"/>
      <c r="CJ23" s="772"/>
      <c r="CK23" s="772"/>
      <c r="CL23" s="773"/>
      <c r="CM23" s="771"/>
      <c r="CN23" s="772"/>
      <c r="CO23" s="772"/>
      <c r="CP23" s="772"/>
      <c r="CQ23" s="773"/>
      <c r="CR23" s="771"/>
      <c r="CS23" s="772"/>
      <c r="CT23" s="772"/>
      <c r="CU23" s="772"/>
      <c r="CV23" s="773"/>
      <c r="CW23" s="771"/>
      <c r="CX23" s="772"/>
      <c r="CY23" s="772"/>
      <c r="CZ23" s="772"/>
      <c r="DA23" s="773"/>
      <c r="DB23" s="771"/>
      <c r="DC23" s="772"/>
      <c r="DD23" s="772"/>
      <c r="DE23" s="772"/>
      <c r="DF23" s="773"/>
      <c r="DG23" s="771"/>
      <c r="DH23" s="772"/>
      <c r="DI23" s="772"/>
      <c r="DJ23" s="772"/>
      <c r="DK23" s="773"/>
      <c r="DL23" s="771"/>
      <c r="DM23" s="772"/>
      <c r="DN23" s="772"/>
      <c r="DO23" s="772"/>
      <c r="DP23" s="773"/>
      <c r="DQ23" s="771"/>
      <c r="DR23" s="772"/>
      <c r="DS23" s="772"/>
      <c r="DT23" s="772"/>
      <c r="DU23" s="773"/>
      <c r="DV23" s="774"/>
      <c r="DW23" s="775"/>
      <c r="DX23" s="775"/>
      <c r="DY23" s="775"/>
      <c r="DZ23" s="776"/>
      <c r="EA23" s="207"/>
    </row>
    <row r="24" spans="1:131" s="208" customFormat="1" ht="26.25" customHeight="1">
      <c r="A24" s="798" t="s">
        <v>371</v>
      </c>
      <c r="B24" s="798"/>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c r="AT24" s="798"/>
      <c r="AU24" s="798"/>
      <c r="AV24" s="798"/>
      <c r="AW24" s="798"/>
      <c r="AX24" s="798"/>
      <c r="AY24" s="798"/>
      <c r="AZ24" s="205"/>
      <c r="BA24" s="205"/>
      <c r="BB24" s="205"/>
      <c r="BC24" s="205"/>
      <c r="BD24" s="205"/>
      <c r="BE24" s="206"/>
      <c r="BF24" s="206"/>
      <c r="BG24" s="206"/>
      <c r="BH24" s="206"/>
      <c r="BI24" s="206"/>
      <c r="BJ24" s="206"/>
      <c r="BK24" s="206"/>
      <c r="BL24" s="206"/>
      <c r="BM24" s="206"/>
      <c r="BN24" s="206"/>
      <c r="BO24" s="206"/>
      <c r="BP24" s="206"/>
      <c r="BQ24" s="215">
        <v>18</v>
      </c>
      <c r="BR24" s="216"/>
      <c r="BS24" s="758"/>
      <c r="BT24" s="759"/>
      <c r="BU24" s="759"/>
      <c r="BV24" s="759"/>
      <c r="BW24" s="759"/>
      <c r="BX24" s="759"/>
      <c r="BY24" s="759"/>
      <c r="BZ24" s="759"/>
      <c r="CA24" s="759"/>
      <c r="CB24" s="759"/>
      <c r="CC24" s="759"/>
      <c r="CD24" s="759"/>
      <c r="CE24" s="759"/>
      <c r="CF24" s="759"/>
      <c r="CG24" s="760"/>
      <c r="CH24" s="771"/>
      <c r="CI24" s="772"/>
      <c r="CJ24" s="772"/>
      <c r="CK24" s="772"/>
      <c r="CL24" s="773"/>
      <c r="CM24" s="771"/>
      <c r="CN24" s="772"/>
      <c r="CO24" s="772"/>
      <c r="CP24" s="772"/>
      <c r="CQ24" s="773"/>
      <c r="CR24" s="771"/>
      <c r="CS24" s="772"/>
      <c r="CT24" s="772"/>
      <c r="CU24" s="772"/>
      <c r="CV24" s="773"/>
      <c r="CW24" s="771"/>
      <c r="CX24" s="772"/>
      <c r="CY24" s="772"/>
      <c r="CZ24" s="772"/>
      <c r="DA24" s="773"/>
      <c r="DB24" s="771"/>
      <c r="DC24" s="772"/>
      <c r="DD24" s="772"/>
      <c r="DE24" s="772"/>
      <c r="DF24" s="773"/>
      <c r="DG24" s="771"/>
      <c r="DH24" s="772"/>
      <c r="DI24" s="772"/>
      <c r="DJ24" s="772"/>
      <c r="DK24" s="773"/>
      <c r="DL24" s="771"/>
      <c r="DM24" s="772"/>
      <c r="DN24" s="772"/>
      <c r="DO24" s="772"/>
      <c r="DP24" s="773"/>
      <c r="DQ24" s="771"/>
      <c r="DR24" s="772"/>
      <c r="DS24" s="772"/>
      <c r="DT24" s="772"/>
      <c r="DU24" s="773"/>
      <c r="DV24" s="774"/>
      <c r="DW24" s="775"/>
      <c r="DX24" s="775"/>
      <c r="DY24" s="775"/>
      <c r="DZ24" s="776"/>
      <c r="EA24" s="207"/>
    </row>
    <row r="25" spans="1:131" s="200" customFormat="1" ht="26.25" customHeight="1" thickBot="1">
      <c r="A25" s="739" t="s">
        <v>372</v>
      </c>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39"/>
      <c r="AL25" s="739"/>
      <c r="AM25" s="739"/>
      <c r="AN25" s="739"/>
      <c r="AO25" s="739"/>
      <c r="AP25" s="739"/>
      <c r="AQ25" s="739"/>
      <c r="AR25" s="739"/>
      <c r="AS25" s="739"/>
      <c r="AT25" s="739"/>
      <c r="AU25" s="739"/>
      <c r="AV25" s="739"/>
      <c r="AW25" s="739"/>
      <c r="AX25" s="739"/>
      <c r="AY25" s="739"/>
      <c r="AZ25" s="739"/>
      <c r="BA25" s="739"/>
      <c r="BB25" s="739"/>
      <c r="BC25" s="739"/>
      <c r="BD25" s="739"/>
      <c r="BE25" s="739"/>
      <c r="BF25" s="739"/>
      <c r="BG25" s="739"/>
      <c r="BH25" s="739"/>
      <c r="BI25" s="739"/>
      <c r="BJ25" s="205"/>
      <c r="BK25" s="205"/>
      <c r="BL25" s="205"/>
      <c r="BM25" s="205"/>
      <c r="BN25" s="205"/>
      <c r="BO25" s="218"/>
      <c r="BP25" s="218"/>
      <c r="BQ25" s="215">
        <v>19</v>
      </c>
      <c r="BR25" s="216"/>
      <c r="BS25" s="758"/>
      <c r="BT25" s="759"/>
      <c r="BU25" s="759"/>
      <c r="BV25" s="759"/>
      <c r="BW25" s="759"/>
      <c r="BX25" s="759"/>
      <c r="BY25" s="759"/>
      <c r="BZ25" s="759"/>
      <c r="CA25" s="759"/>
      <c r="CB25" s="759"/>
      <c r="CC25" s="759"/>
      <c r="CD25" s="759"/>
      <c r="CE25" s="759"/>
      <c r="CF25" s="759"/>
      <c r="CG25" s="760"/>
      <c r="CH25" s="771"/>
      <c r="CI25" s="772"/>
      <c r="CJ25" s="772"/>
      <c r="CK25" s="772"/>
      <c r="CL25" s="773"/>
      <c r="CM25" s="771"/>
      <c r="CN25" s="772"/>
      <c r="CO25" s="772"/>
      <c r="CP25" s="772"/>
      <c r="CQ25" s="773"/>
      <c r="CR25" s="771"/>
      <c r="CS25" s="772"/>
      <c r="CT25" s="772"/>
      <c r="CU25" s="772"/>
      <c r="CV25" s="773"/>
      <c r="CW25" s="771"/>
      <c r="CX25" s="772"/>
      <c r="CY25" s="772"/>
      <c r="CZ25" s="772"/>
      <c r="DA25" s="773"/>
      <c r="DB25" s="771"/>
      <c r="DC25" s="772"/>
      <c r="DD25" s="772"/>
      <c r="DE25" s="772"/>
      <c r="DF25" s="773"/>
      <c r="DG25" s="771"/>
      <c r="DH25" s="772"/>
      <c r="DI25" s="772"/>
      <c r="DJ25" s="772"/>
      <c r="DK25" s="773"/>
      <c r="DL25" s="771"/>
      <c r="DM25" s="772"/>
      <c r="DN25" s="772"/>
      <c r="DO25" s="772"/>
      <c r="DP25" s="773"/>
      <c r="DQ25" s="771"/>
      <c r="DR25" s="772"/>
      <c r="DS25" s="772"/>
      <c r="DT25" s="772"/>
      <c r="DU25" s="773"/>
      <c r="DV25" s="774"/>
      <c r="DW25" s="775"/>
      <c r="DX25" s="775"/>
      <c r="DY25" s="775"/>
      <c r="DZ25" s="776"/>
      <c r="EA25" s="199"/>
    </row>
    <row r="26" spans="1:131" s="200" customFormat="1" ht="26.25" customHeight="1">
      <c r="A26" s="730" t="s">
        <v>350</v>
      </c>
      <c r="B26" s="731"/>
      <c r="C26" s="731"/>
      <c r="D26" s="731"/>
      <c r="E26" s="731"/>
      <c r="F26" s="731"/>
      <c r="G26" s="731"/>
      <c r="H26" s="731"/>
      <c r="I26" s="731"/>
      <c r="J26" s="731"/>
      <c r="K26" s="731"/>
      <c r="L26" s="731"/>
      <c r="M26" s="731"/>
      <c r="N26" s="731"/>
      <c r="O26" s="731"/>
      <c r="P26" s="732"/>
      <c r="Q26" s="707" t="s">
        <v>373</v>
      </c>
      <c r="R26" s="708"/>
      <c r="S26" s="708"/>
      <c r="T26" s="708"/>
      <c r="U26" s="709"/>
      <c r="V26" s="707" t="s">
        <v>374</v>
      </c>
      <c r="W26" s="708"/>
      <c r="X26" s="708"/>
      <c r="Y26" s="708"/>
      <c r="Z26" s="709"/>
      <c r="AA26" s="707" t="s">
        <v>375</v>
      </c>
      <c r="AB26" s="708"/>
      <c r="AC26" s="708"/>
      <c r="AD26" s="708"/>
      <c r="AE26" s="708"/>
      <c r="AF26" s="802" t="s">
        <v>376</v>
      </c>
      <c r="AG26" s="803"/>
      <c r="AH26" s="803"/>
      <c r="AI26" s="803"/>
      <c r="AJ26" s="804"/>
      <c r="AK26" s="708" t="s">
        <v>377</v>
      </c>
      <c r="AL26" s="708"/>
      <c r="AM26" s="708"/>
      <c r="AN26" s="708"/>
      <c r="AO26" s="709"/>
      <c r="AP26" s="707" t="s">
        <v>378</v>
      </c>
      <c r="AQ26" s="708"/>
      <c r="AR26" s="708"/>
      <c r="AS26" s="708"/>
      <c r="AT26" s="709"/>
      <c r="AU26" s="707" t="s">
        <v>379</v>
      </c>
      <c r="AV26" s="708"/>
      <c r="AW26" s="708"/>
      <c r="AX26" s="708"/>
      <c r="AY26" s="709"/>
      <c r="AZ26" s="707" t="s">
        <v>380</v>
      </c>
      <c r="BA26" s="708"/>
      <c r="BB26" s="708"/>
      <c r="BC26" s="708"/>
      <c r="BD26" s="709"/>
      <c r="BE26" s="707" t="s">
        <v>357</v>
      </c>
      <c r="BF26" s="708"/>
      <c r="BG26" s="708"/>
      <c r="BH26" s="708"/>
      <c r="BI26" s="719"/>
      <c r="BJ26" s="205"/>
      <c r="BK26" s="205"/>
      <c r="BL26" s="205"/>
      <c r="BM26" s="205"/>
      <c r="BN26" s="205"/>
      <c r="BO26" s="218"/>
      <c r="BP26" s="218"/>
      <c r="BQ26" s="215">
        <v>20</v>
      </c>
      <c r="BR26" s="216"/>
      <c r="BS26" s="758"/>
      <c r="BT26" s="759"/>
      <c r="BU26" s="759"/>
      <c r="BV26" s="759"/>
      <c r="BW26" s="759"/>
      <c r="BX26" s="759"/>
      <c r="BY26" s="759"/>
      <c r="BZ26" s="759"/>
      <c r="CA26" s="759"/>
      <c r="CB26" s="759"/>
      <c r="CC26" s="759"/>
      <c r="CD26" s="759"/>
      <c r="CE26" s="759"/>
      <c r="CF26" s="759"/>
      <c r="CG26" s="760"/>
      <c r="CH26" s="771"/>
      <c r="CI26" s="772"/>
      <c r="CJ26" s="772"/>
      <c r="CK26" s="772"/>
      <c r="CL26" s="773"/>
      <c r="CM26" s="771"/>
      <c r="CN26" s="772"/>
      <c r="CO26" s="772"/>
      <c r="CP26" s="772"/>
      <c r="CQ26" s="773"/>
      <c r="CR26" s="771"/>
      <c r="CS26" s="772"/>
      <c r="CT26" s="772"/>
      <c r="CU26" s="772"/>
      <c r="CV26" s="773"/>
      <c r="CW26" s="771"/>
      <c r="CX26" s="772"/>
      <c r="CY26" s="772"/>
      <c r="CZ26" s="772"/>
      <c r="DA26" s="773"/>
      <c r="DB26" s="771"/>
      <c r="DC26" s="772"/>
      <c r="DD26" s="772"/>
      <c r="DE26" s="772"/>
      <c r="DF26" s="773"/>
      <c r="DG26" s="771"/>
      <c r="DH26" s="772"/>
      <c r="DI26" s="772"/>
      <c r="DJ26" s="772"/>
      <c r="DK26" s="773"/>
      <c r="DL26" s="771"/>
      <c r="DM26" s="772"/>
      <c r="DN26" s="772"/>
      <c r="DO26" s="772"/>
      <c r="DP26" s="773"/>
      <c r="DQ26" s="771"/>
      <c r="DR26" s="772"/>
      <c r="DS26" s="772"/>
      <c r="DT26" s="772"/>
      <c r="DU26" s="773"/>
      <c r="DV26" s="774"/>
      <c r="DW26" s="775"/>
      <c r="DX26" s="775"/>
      <c r="DY26" s="775"/>
      <c r="DZ26" s="776"/>
      <c r="EA26" s="199"/>
    </row>
    <row r="27" spans="1:131" s="200" customFormat="1" ht="26.25" customHeight="1" thickBot="1">
      <c r="A27" s="733"/>
      <c r="B27" s="734"/>
      <c r="C27" s="734"/>
      <c r="D27" s="734"/>
      <c r="E27" s="734"/>
      <c r="F27" s="734"/>
      <c r="G27" s="734"/>
      <c r="H27" s="734"/>
      <c r="I27" s="734"/>
      <c r="J27" s="734"/>
      <c r="K27" s="734"/>
      <c r="L27" s="734"/>
      <c r="M27" s="734"/>
      <c r="N27" s="734"/>
      <c r="O27" s="734"/>
      <c r="P27" s="735"/>
      <c r="Q27" s="710"/>
      <c r="R27" s="711"/>
      <c r="S27" s="711"/>
      <c r="T27" s="711"/>
      <c r="U27" s="712"/>
      <c r="V27" s="710"/>
      <c r="W27" s="711"/>
      <c r="X27" s="711"/>
      <c r="Y27" s="711"/>
      <c r="Z27" s="712"/>
      <c r="AA27" s="710"/>
      <c r="AB27" s="711"/>
      <c r="AC27" s="711"/>
      <c r="AD27" s="711"/>
      <c r="AE27" s="711"/>
      <c r="AF27" s="805"/>
      <c r="AG27" s="806"/>
      <c r="AH27" s="806"/>
      <c r="AI27" s="806"/>
      <c r="AJ27" s="807"/>
      <c r="AK27" s="711"/>
      <c r="AL27" s="711"/>
      <c r="AM27" s="711"/>
      <c r="AN27" s="711"/>
      <c r="AO27" s="712"/>
      <c r="AP27" s="710"/>
      <c r="AQ27" s="711"/>
      <c r="AR27" s="711"/>
      <c r="AS27" s="711"/>
      <c r="AT27" s="712"/>
      <c r="AU27" s="710"/>
      <c r="AV27" s="711"/>
      <c r="AW27" s="711"/>
      <c r="AX27" s="711"/>
      <c r="AY27" s="712"/>
      <c r="AZ27" s="710"/>
      <c r="BA27" s="711"/>
      <c r="BB27" s="711"/>
      <c r="BC27" s="711"/>
      <c r="BD27" s="712"/>
      <c r="BE27" s="710"/>
      <c r="BF27" s="711"/>
      <c r="BG27" s="711"/>
      <c r="BH27" s="711"/>
      <c r="BI27" s="720"/>
      <c r="BJ27" s="205"/>
      <c r="BK27" s="205"/>
      <c r="BL27" s="205"/>
      <c r="BM27" s="205"/>
      <c r="BN27" s="205"/>
      <c r="BO27" s="218"/>
      <c r="BP27" s="218"/>
      <c r="BQ27" s="215">
        <v>21</v>
      </c>
      <c r="BR27" s="216"/>
      <c r="BS27" s="758"/>
      <c r="BT27" s="759"/>
      <c r="BU27" s="759"/>
      <c r="BV27" s="759"/>
      <c r="BW27" s="759"/>
      <c r="BX27" s="759"/>
      <c r="BY27" s="759"/>
      <c r="BZ27" s="759"/>
      <c r="CA27" s="759"/>
      <c r="CB27" s="759"/>
      <c r="CC27" s="759"/>
      <c r="CD27" s="759"/>
      <c r="CE27" s="759"/>
      <c r="CF27" s="759"/>
      <c r="CG27" s="760"/>
      <c r="CH27" s="771"/>
      <c r="CI27" s="772"/>
      <c r="CJ27" s="772"/>
      <c r="CK27" s="772"/>
      <c r="CL27" s="773"/>
      <c r="CM27" s="771"/>
      <c r="CN27" s="772"/>
      <c r="CO27" s="772"/>
      <c r="CP27" s="772"/>
      <c r="CQ27" s="773"/>
      <c r="CR27" s="771"/>
      <c r="CS27" s="772"/>
      <c r="CT27" s="772"/>
      <c r="CU27" s="772"/>
      <c r="CV27" s="773"/>
      <c r="CW27" s="771"/>
      <c r="CX27" s="772"/>
      <c r="CY27" s="772"/>
      <c r="CZ27" s="772"/>
      <c r="DA27" s="773"/>
      <c r="DB27" s="771"/>
      <c r="DC27" s="772"/>
      <c r="DD27" s="772"/>
      <c r="DE27" s="772"/>
      <c r="DF27" s="773"/>
      <c r="DG27" s="771"/>
      <c r="DH27" s="772"/>
      <c r="DI27" s="772"/>
      <c r="DJ27" s="772"/>
      <c r="DK27" s="773"/>
      <c r="DL27" s="771"/>
      <c r="DM27" s="772"/>
      <c r="DN27" s="772"/>
      <c r="DO27" s="772"/>
      <c r="DP27" s="773"/>
      <c r="DQ27" s="771"/>
      <c r="DR27" s="772"/>
      <c r="DS27" s="772"/>
      <c r="DT27" s="772"/>
      <c r="DU27" s="773"/>
      <c r="DV27" s="774"/>
      <c r="DW27" s="775"/>
      <c r="DX27" s="775"/>
      <c r="DY27" s="775"/>
      <c r="DZ27" s="776"/>
      <c r="EA27" s="199"/>
    </row>
    <row r="28" spans="1:131" s="200" customFormat="1" ht="26.25" customHeight="1" thickTop="1">
      <c r="A28" s="219">
        <v>1</v>
      </c>
      <c r="B28" s="721" t="s">
        <v>381</v>
      </c>
      <c r="C28" s="722"/>
      <c r="D28" s="722"/>
      <c r="E28" s="722"/>
      <c r="F28" s="722"/>
      <c r="G28" s="722"/>
      <c r="H28" s="722"/>
      <c r="I28" s="722"/>
      <c r="J28" s="722"/>
      <c r="K28" s="722"/>
      <c r="L28" s="722"/>
      <c r="M28" s="722"/>
      <c r="N28" s="722"/>
      <c r="O28" s="722"/>
      <c r="P28" s="723"/>
      <c r="Q28" s="812">
        <v>1070</v>
      </c>
      <c r="R28" s="813"/>
      <c r="S28" s="813"/>
      <c r="T28" s="813"/>
      <c r="U28" s="813"/>
      <c r="V28" s="813">
        <v>1069</v>
      </c>
      <c r="W28" s="813"/>
      <c r="X28" s="813"/>
      <c r="Y28" s="813"/>
      <c r="Z28" s="813"/>
      <c r="AA28" s="813">
        <v>0</v>
      </c>
      <c r="AB28" s="813"/>
      <c r="AC28" s="813"/>
      <c r="AD28" s="813"/>
      <c r="AE28" s="814"/>
      <c r="AF28" s="815">
        <v>0</v>
      </c>
      <c r="AG28" s="813"/>
      <c r="AH28" s="813"/>
      <c r="AI28" s="813"/>
      <c r="AJ28" s="816"/>
      <c r="AK28" s="817">
        <v>66</v>
      </c>
      <c r="AL28" s="808"/>
      <c r="AM28" s="808"/>
      <c r="AN28" s="808"/>
      <c r="AO28" s="808"/>
      <c r="AP28" s="808" t="s">
        <v>549</v>
      </c>
      <c r="AQ28" s="808"/>
      <c r="AR28" s="808"/>
      <c r="AS28" s="808"/>
      <c r="AT28" s="808"/>
      <c r="AU28" s="808" t="s">
        <v>552</v>
      </c>
      <c r="AV28" s="808"/>
      <c r="AW28" s="808"/>
      <c r="AX28" s="808"/>
      <c r="AY28" s="808"/>
      <c r="AZ28" s="809" t="s">
        <v>548</v>
      </c>
      <c r="BA28" s="809"/>
      <c r="BB28" s="809"/>
      <c r="BC28" s="809"/>
      <c r="BD28" s="809"/>
      <c r="BE28" s="810"/>
      <c r="BF28" s="810"/>
      <c r="BG28" s="810"/>
      <c r="BH28" s="810"/>
      <c r="BI28" s="811"/>
      <c r="BJ28" s="205"/>
      <c r="BK28" s="205"/>
      <c r="BL28" s="205"/>
      <c r="BM28" s="205"/>
      <c r="BN28" s="205"/>
      <c r="BO28" s="218"/>
      <c r="BP28" s="218"/>
      <c r="BQ28" s="215">
        <v>22</v>
      </c>
      <c r="BR28" s="216"/>
      <c r="BS28" s="758"/>
      <c r="BT28" s="759"/>
      <c r="BU28" s="759"/>
      <c r="BV28" s="759"/>
      <c r="BW28" s="759"/>
      <c r="BX28" s="759"/>
      <c r="BY28" s="759"/>
      <c r="BZ28" s="759"/>
      <c r="CA28" s="759"/>
      <c r="CB28" s="759"/>
      <c r="CC28" s="759"/>
      <c r="CD28" s="759"/>
      <c r="CE28" s="759"/>
      <c r="CF28" s="759"/>
      <c r="CG28" s="760"/>
      <c r="CH28" s="771"/>
      <c r="CI28" s="772"/>
      <c r="CJ28" s="772"/>
      <c r="CK28" s="772"/>
      <c r="CL28" s="773"/>
      <c r="CM28" s="771"/>
      <c r="CN28" s="772"/>
      <c r="CO28" s="772"/>
      <c r="CP28" s="772"/>
      <c r="CQ28" s="773"/>
      <c r="CR28" s="771"/>
      <c r="CS28" s="772"/>
      <c r="CT28" s="772"/>
      <c r="CU28" s="772"/>
      <c r="CV28" s="773"/>
      <c r="CW28" s="771"/>
      <c r="CX28" s="772"/>
      <c r="CY28" s="772"/>
      <c r="CZ28" s="772"/>
      <c r="DA28" s="773"/>
      <c r="DB28" s="771"/>
      <c r="DC28" s="772"/>
      <c r="DD28" s="772"/>
      <c r="DE28" s="772"/>
      <c r="DF28" s="773"/>
      <c r="DG28" s="771"/>
      <c r="DH28" s="772"/>
      <c r="DI28" s="772"/>
      <c r="DJ28" s="772"/>
      <c r="DK28" s="773"/>
      <c r="DL28" s="771"/>
      <c r="DM28" s="772"/>
      <c r="DN28" s="772"/>
      <c r="DO28" s="772"/>
      <c r="DP28" s="773"/>
      <c r="DQ28" s="771"/>
      <c r="DR28" s="772"/>
      <c r="DS28" s="772"/>
      <c r="DT28" s="772"/>
      <c r="DU28" s="773"/>
      <c r="DV28" s="774"/>
      <c r="DW28" s="775"/>
      <c r="DX28" s="775"/>
      <c r="DY28" s="775"/>
      <c r="DZ28" s="776"/>
      <c r="EA28" s="199"/>
    </row>
    <row r="29" spans="1:131" s="200" customFormat="1" ht="26.25" customHeight="1">
      <c r="A29" s="219">
        <v>2</v>
      </c>
      <c r="B29" s="745" t="s">
        <v>382</v>
      </c>
      <c r="C29" s="746"/>
      <c r="D29" s="746"/>
      <c r="E29" s="746"/>
      <c r="F29" s="746"/>
      <c r="G29" s="746"/>
      <c r="H29" s="746"/>
      <c r="I29" s="746"/>
      <c r="J29" s="746"/>
      <c r="K29" s="746"/>
      <c r="L29" s="746"/>
      <c r="M29" s="746"/>
      <c r="N29" s="746"/>
      <c r="O29" s="746"/>
      <c r="P29" s="747"/>
      <c r="Q29" s="748">
        <v>408</v>
      </c>
      <c r="R29" s="749"/>
      <c r="S29" s="749"/>
      <c r="T29" s="749"/>
      <c r="U29" s="749"/>
      <c r="V29" s="749">
        <v>383</v>
      </c>
      <c r="W29" s="749"/>
      <c r="X29" s="749"/>
      <c r="Y29" s="749"/>
      <c r="Z29" s="749"/>
      <c r="AA29" s="749">
        <v>25</v>
      </c>
      <c r="AB29" s="749"/>
      <c r="AC29" s="749"/>
      <c r="AD29" s="749"/>
      <c r="AE29" s="750"/>
      <c r="AF29" s="751">
        <v>25</v>
      </c>
      <c r="AG29" s="752"/>
      <c r="AH29" s="752"/>
      <c r="AI29" s="752"/>
      <c r="AJ29" s="753"/>
      <c r="AK29" s="820">
        <v>53</v>
      </c>
      <c r="AL29" s="821"/>
      <c r="AM29" s="821"/>
      <c r="AN29" s="821"/>
      <c r="AO29" s="821"/>
      <c r="AP29" s="821" t="s">
        <v>549</v>
      </c>
      <c r="AQ29" s="821"/>
      <c r="AR29" s="821"/>
      <c r="AS29" s="821"/>
      <c r="AT29" s="821"/>
      <c r="AU29" s="821" t="s">
        <v>552</v>
      </c>
      <c r="AV29" s="821"/>
      <c r="AW29" s="821"/>
      <c r="AX29" s="821"/>
      <c r="AY29" s="821"/>
      <c r="AZ29" s="822" t="s">
        <v>550</v>
      </c>
      <c r="BA29" s="822"/>
      <c r="BB29" s="822"/>
      <c r="BC29" s="822"/>
      <c r="BD29" s="822"/>
      <c r="BE29" s="818"/>
      <c r="BF29" s="818"/>
      <c r="BG29" s="818"/>
      <c r="BH29" s="818"/>
      <c r="BI29" s="819"/>
      <c r="BJ29" s="205"/>
      <c r="BK29" s="205"/>
      <c r="BL29" s="205"/>
      <c r="BM29" s="205"/>
      <c r="BN29" s="205"/>
      <c r="BO29" s="218"/>
      <c r="BP29" s="218"/>
      <c r="BQ29" s="215">
        <v>23</v>
      </c>
      <c r="BR29" s="216"/>
      <c r="BS29" s="758"/>
      <c r="BT29" s="759"/>
      <c r="BU29" s="759"/>
      <c r="BV29" s="759"/>
      <c r="BW29" s="759"/>
      <c r="BX29" s="759"/>
      <c r="BY29" s="759"/>
      <c r="BZ29" s="759"/>
      <c r="CA29" s="759"/>
      <c r="CB29" s="759"/>
      <c r="CC29" s="759"/>
      <c r="CD29" s="759"/>
      <c r="CE29" s="759"/>
      <c r="CF29" s="759"/>
      <c r="CG29" s="760"/>
      <c r="CH29" s="771"/>
      <c r="CI29" s="772"/>
      <c r="CJ29" s="772"/>
      <c r="CK29" s="772"/>
      <c r="CL29" s="773"/>
      <c r="CM29" s="771"/>
      <c r="CN29" s="772"/>
      <c r="CO29" s="772"/>
      <c r="CP29" s="772"/>
      <c r="CQ29" s="773"/>
      <c r="CR29" s="771"/>
      <c r="CS29" s="772"/>
      <c r="CT29" s="772"/>
      <c r="CU29" s="772"/>
      <c r="CV29" s="773"/>
      <c r="CW29" s="771"/>
      <c r="CX29" s="772"/>
      <c r="CY29" s="772"/>
      <c r="CZ29" s="772"/>
      <c r="DA29" s="773"/>
      <c r="DB29" s="771"/>
      <c r="DC29" s="772"/>
      <c r="DD29" s="772"/>
      <c r="DE29" s="772"/>
      <c r="DF29" s="773"/>
      <c r="DG29" s="771"/>
      <c r="DH29" s="772"/>
      <c r="DI29" s="772"/>
      <c r="DJ29" s="772"/>
      <c r="DK29" s="773"/>
      <c r="DL29" s="771"/>
      <c r="DM29" s="772"/>
      <c r="DN29" s="772"/>
      <c r="DO29" s="772"/>
      <c r="DP29" s="773"/>
      <c r="DQ29" s="771"/>
      <c r="DR29" s="772"/>
      <c r="DS29" s="772"/>
      <c r="DT29" s="772"/>
      <c r="DU29" s="773"/>
      <c r="DV29" s="774"/>
      <c r="DW29" s="775"/>
      <c r="DX29" s="775"/>
      <c r="DY29" s="775"/>
      <c r="DZ29" s="776"/>
      <c r="EA29" s="199"/>
    </row>
    <row r="30" spans="1:131" s="200" customFormat="1" ht="26.25" customHeight="1">
      <c r="A30" s="219">
        <v>3</v>
      </c>
      <c r="B30" s="745" t="s">
        <v>555</v>
      </c>
      <c r="C30" s="746"/>
      <c r="D30" s="746"/>
      <c r="E30" s="746"/>
      <c r="F30" s="746"/>
      <c r="G30" s="746"/>
      <c r="H30" s="746"/>
      <c r="I30" s="746"/>
      <c r="J30" s="746"/>
      <c r="K30" s="746"/>
      <c r="L30" s="746"/>
      <c r="M30" s="746"/>
      <c r="N30" s="746"/>
      <c r="O30" s="746"/>
      <c r="P30" s="747"/>
      <c r="Q30" s="748">
        <v>27</v>
      </c>
      <c r="R30" s="749"/>
      <c r="S30" s="749"/>
      <c r="T30" s="749"/>
      <c r="U30" s="749"/>
      <c r="V30" s="749">
        <v>27</v>
      </c>
      <c r="W30" s="749"/>
      <c r="X30" s="749"/>
      <c r="Y30" s="749"/>
      <c r="Z30" s="749"/>
      <c r="AA30" s="749" t="s">
        <v>539</v>
      </c>
      <c r="AB30" s="749"/>
      <c r="AC30" s="749"/>
      <c r="AD30" s="749"/>
      <c r="AE30" s="750"/>
      <c r="AF30" s="751" t="s">
        <v>112</v>
      </c>
      <c r="AG30" s="752"/>
      <c r="AH30" s="752"/>
      <c r="AI30" s="752"/>
      <c r="AJ30" s="753"/>
      <c r="AK30" s="820">
        <v>24</v>
      </c>
      <c r="AL30" s="821"/>
      <c r="AM30" s="821"/>
      <c r="AN30" s="821"/>
      <c r="AO30" s="821"/>
      <c r="AP30" s="821" t="s">
        <v>549</v>
      </c>
      <c r="AQ30" s="821"/>
      <c r="AR30" s="821"/>
      <c r="AS30" s="821"/>
      <c r="AT30" s="821"/>
      <c r="AU30" s="821" t="s">
        <v>552</v>
      </c>
      <c r="AV30" s="821"/>
      <c r="AW30" s="821"/>
      <c r="AX30" s="821"/>
      <c r="AY30" s="821"/>
      <c r="AZ30" s="822" t="s">
        <v>549</v>
      </c>
      <c r="BA30" s="822"/>
      <c r="BB30" s="822"/>
      <c r="BC30" s="822"/>
      <c r="BD30" s="822"/>
      <c r="BE30" s="818"/>
      <c r="BF30" s="818"/>
      <c r="BG30" s="818"/>
      <c r="BH30" s="818"/>
      <c r="BI30" s="819"/>
      <c r="BJ30" s="205"/>
      <c r="BK30" s="205"/>
      <c r="BL30" s="205"/>
      <c r="BM30" s="205"/>
      <c r="BN30" s="205"/>
      <c r="BO30" s="218"/>
      <c r="BP30" s="218"/>
      <c r="BQ30" s="215">
        <v>24</v>
      </c>
      <c r="BR30" s="216"/>
      <c r="BS30" s="758"/>
      <c r="BT30" s="759"/>
      <c r="BU30" s="759"/>
      <c r="BV30" s="759"/>
      <c r="BW30" s="759"/>
      <c r="BX30" s="759"/>
      <c r="BY30" s="759"/>
      <c r="BZ30" s="759"/>
      <c r="CA30" s="759"/>
      <c r="CB30" s="759"/>
      <c r="CC30" s="759"/>
      <c r="CD30" s="759"/>
      <c r="CE30" s="759"/>
      <c r="CF30" s="759"/>
      <c r="CG30" s="760"/>
      <c r="CH30" s="771"/>
      <c r="CI30" s="772"/>
      <c r="CJ30" s="772"/>
      <c r="CK30" s="772"/>
      <c r="CL30" s="773"/>
      <c r="CM30" s="771"/>
      <c r="CN30" s="772"/>
      <c r="CO30" s="772"/>
      <c r="CP30" s="772"/>
      <c r="CQ30" s="773"/>
      <c r="CR30" s="771"/>
      <c r="CS30" s="772"/>
      <c r="CT30" s="772"/>
      <c r="CU30" s="772"/>
      <c r="CV30" s="773"/>
      <c r="CW30" s="771"/>
      <c r="CX30" s="772"/>
      <c r="CY30" s="772"/>
      <c r="CZ30" s="772"/>
      <c r="DA30" s="773"/>
      <c r="DB30" s="771"/>
      <c r="DC30" s="772"/>
      <c r="DD30" s="772"/>
      <c r="DE30" s="772"/>
      <c r="DF30" s="773"/>
      <c r="DG30" s="771"/>
      <c r="DH30" s="772"/>
      <c r="DI30" s="772"/>
      <c r="DJ30" s="772"/>
      <c r="DK30" s="773"/>
      <c r="DL30" s="771"/>
      <c r="DM30" s="772"/>
      <c r="DN30" s="772"/>
      <c r="DO30" s="772"/>
      <c r="DP30" s="773"/>
      <c r="DQ30" s="771"/>
      <c r="DR30" s="772"/>
      <c r="DS30" s="772"/>
      <c r="DT30" s="772"/>
      <c r="DU30" s="773"/>
      <c r="DV30" s="774"/>
      <c r="DW30" s="775"/>
      <c r="DX30" s="775"/>
      <c r="DY30" s="775"/>
      <c r="DZ30" s="776"/>
      <c r="EA30" s="199"/>
    </row>
    <row r="31" spans="1:131" s="200" customFormat="1" ht="26.25" customHeight="1">
      <c r="A31" s="219">
        <v>4</v>
      </c>
      <c r="B31" s="745" t="s">
        <v>384</v>
      </c>
      <c r="C31" s="746"/>
      <c r="D31" s="746"/>
      <c r="E31" s="746"/>
      <c r="F31" s="746"/>
      <c r="G31" s="746"/>
      <c r="H31" s="746"/>
      <c r="I31" s="746"/>
      <c r="J31" s="746"/>
      <c r="K31" s="746"/>
      <c r="L31" s="746"/>
      <c r="M31" s="746"/>
      <c r="N31" s="746"/>
      <c r="O31" s="746"/>
      <c r="P31" s="747"/>
      <c r="Q31" s="748">
        <v>116</v>
      </c>
      <c r="R31" s="749"/>
      <c r="S31" s="749"/>
      <c r="T31" s="749"/>
      <c r="U31" s="749"/>
      <c r="V31" s="749">
        <v>116</v>
      </c>
      <c r="W31" s="749"/>
      <c r="X31" s="749"/>
      <c r="Y31" s="749"/>
      <c r="Z31" s="749"/>
      <c r="AA31" s="749">
        <v>0</v>
      </c>
      <c r="AB31" s="749"/>
      <c r="AC31" s="749"/>
      <c r="AD31" s="749"/>
      <c r="AE31" s="750"/>
      <c r="AF31" s="751">
        <v>0</v>
      </c>
      <c r="AG31" s="752"/>
      <c r="AH31" s="752"/>
      <c r="AI31" s="752"/>
      <c r="AJ31" s="753"/>
      <c r="AK31" s="820">
        <v>69</v>
      </c>
      <c r="AL31" s="821"/>
      <c r="AM31" s="821"/>
      <c r="AN31" s="821"/>
      <c r="AO31" s="821"/>
      <c r="AP31" s="821" t="s">
        <v>549</v>
      </c>
      <c r="AQ31" s="821"/>
      <c r="AR31" s="821"/>
      <c r="AS31" s="821"/>
      <c r="AT31" s="821"/>
      <c r="AU31" s="821" t="s">
        <v>552</v>
      </c>
      <c r="AV31" s="821"/>
      <c r="AW31" s="821"/>
      <c r="AX31" s="821"/>
      <c r="AY31" s="821"/>
      <c r="AZ31" s="822" t="s">
        <v>549</v>
      </c>
      <c r="BA31" s="822"/>
      <c r="BB31" s="822"/>
      <c r="BC31" s="822"/>
      <c r="BD31" s="822"/>
      <c r="BE31" s="818"/>
      <c r="BF31" s="818"/>
      <c r="BG31" s="818"/>
      <c r="BH31" s="818"/>
      <c r="BI31" s="819"/>
      <c r="BJ31" s="205"/>
      <c r="BK31" s="205"/>
      <c r="BL31" s="205"/>
      <c r="BM31" s="205"/>
      <c r="BN31" s="205"/>
      <c r="BO31" s="218"/>
      <c r="BP31" s="218"/>
      <c r="BQ31" s="215">
        <v>25</v>
      </c>
      <c r="BR31" s="216"/>
      <c r="BS31" s="758"/>
      <c r="BT31" s="759"/>
      <c r="BU31" s="759"/>
      <c r="BV31" s="759"/>
      <c r="BW31" s="759"/>
      <c r="BX31" s="759"/>
      <c r="BY31" s="759"/>
      <c r="BZ31" s="759"/>
      <c r="CA31" s="759"/>
      <c r="CB31" s="759"/>
      <c r="CC31" s="759"/>
      <c r="CD31" s="759"/>
      <c r="CE31" s="759"/>
      <c r="CF31" s="759"/>
      <c r="CG31" s="760"/>
      <c r="CH31" s="771"/>
      <c r="CI31" s="772"/>
      <c r="CJ31" s="772"/>
      <c r="CK31" s="772"/>
      <c r="CL31" s="773"/>
      <c r="CM31" s="771"/>
      <c r="CN31" s="772"/>
      <c r="CO31" s="772"/>
      <c r="CP31" s="772"/>
      <c r="CQ31" s="773"/>
      <c r="CR31" s="771"/>
      <c r="CS31" s="772"/>
      <c r="CT31" s="772"/>
      <c r="CU31" s="772"/>
      <c r="CV31" s="773"/>
      <c r="CW31" s="771"/>
      <c r="CX31" s="772"/>
      <c r="CY31" s="772"/>
      <c r="CZ31" s="772"/>
      <c r="DA31" s="773"/>
      <c r="DB31" s="771"/>
      <c r="DC31" s="772"/>
      <c r="DD31" s="772"/>
      <c r="DE31" s="772"/>
      <c r="DF31" s="773"/>
      <c r="DG31" s="771"/>
      <c r="DH31" s="772"/>
      <c r="DI31" s="772"/>
      <c r="DJ31" s="772"/>
      <c r="DK31" s="773"/>
      <c r="DL31" s="771"/>
      <c r="DM31" s="772"/>
      <c r="DN31" s="772"/>
      <c r="DO31" s="772"/>
      <c r="DP31" s="773"/>
      <c r="DQ31" s="771"/>
      <c r="DR31" s="772"/>
      <c r="DS31" s="772"/>
      <c r="DT31" s="772"/>
      <c r="DU31" s="773"/>
      <c r="DV31" s="774"/>
      <c r="DW31" s="775"/>
      <c r="DX31" s="775"/>
      <c r="DY31" s="775"/>
      <c r="DZ31" s="776"/>
      <c r="EA31" s="199"/>
    </row>
    <row r="32" spans="1:131" s="200" customFormat="1" ht="26.25" customHeight="1">
      <c r="A32" s="219">
        <v>5</v>
      </c>
      <c r="B32" s="745" t="s">
        <v>385</v>
      </c>
      <c r="C32" s="746"/>
      <c r="D32" s="746"/>
      <c r="E32" s="746"/>
      <c r="F32" s="746"/>
      <c r="G32" s="746"/>
      <c r="H32" s="746"/>
      <c r="I32" s="746"/>
      <c r="J32" s="746"/>
      <c r="K32" s="746"/>
      <c r="L32" s="746"/>
      <c r="M32" s="746"/>
      <c r="N32" s="746"/>
      <c r="O32" s="746"/>
      <c r="P32" s="747"/>
      <c r="Q32" s="748">
        <v>839</v>
      </c>
      <c r="R32" s="749"/>
      <c r="S32" s="749"/>
      <c r="T32" s="749"/>
      <c r="U32" s="749"/>
      <c r="V32" s="749">
        <v>818</v>
      </c>
      <c r="W32" s="749"/>
      <c r="X32" s="749"/>
      <c r="Y32" s="749"/>
      <c r="Z32" s="749"/>
      <c r="AA32" s="749">
        <v>21</v>
      </c>
      <c r="AB32" s="749"/>
      <c r="AC32" s="749"/>
      <c r="AD32" s="749"/>
      <c r="AE32" s="750"/>
      <c r="AF32" s="751">
        <v>171</v>
      </c>
      <c r="AG32" s="752"/>
      <c r="AH32" s="752"/>
      <c r="AI32" s="752"/>
      <c r="AJ32" s="753"/>
      <c r="AK32" s="820">
        <v>422</v>
      </c>
      <c r="AL32" s="821"/>
      <c r="AM32" s="821"/>
      <c r="AN32" s="821"/>
      <c r="AO32" s="821"/>
      <c r="AP32" s="821">
        <v>353</v>
      </c>
      <c r="AQ32" s="821"/>
      <c r="AR32" s="821"/>
      <c r="AS32" s="821"/>
      <c r="AT32" s="821"/>
      <c r="AU32" s="821">
        <v>224</v>
      </c>
      <c r="AV32" s="821"/>
      <c r="AW32" s="821"/>
      <c r="AX32" s="821"/>
      <c r="AY32" s="821"/>
      <c r="AZ32" s="822" t="s">
        <v>549</v>
      </c>
      <c r="BA32" s="822"/>
      <c r="BB32" s="822"/>
      <c r="BC32" s="822"/>
      <c r="BD32" s="822"/>
      <c r="BE32" s="818" t="s">
        <v>386</v>
      </c>
      <c r="BF32" s="818"/>
      <c r="BG32" s="818"/>
      <c r="BH32" s="818"/>
      <c r="BI32" s="819"/>
      <c r="BJ32" s="205"/>
      <c r="BK32" s="205"/>
      <c r="BL32" s="205"/>
      <c r="BM32" s="205"/>
      <c r="BN32" s="205"/>
      <c r="BO32" s="218"/>
      <c r="BP32" s="218"/>
      <c r="BQ32" s="215">
        <v>26</v>
      </c>
      <c r="BR32" s="216"/>
      <c r="BS32" s="758"/>
      <c r="BT32" s="759"/>
      <c r="BU32" s="759"/>
      <c r="BV32" s="759"/>
      <c r="BW32" s="759"/>
      <c r="BX32" s="759"/>
      <c r="BY32" s="759"/>
      <c r="BZ32" s="759"/>
      <c r="CA32" s="759"/>
      <c r="CB32" s="759"/>
      <c r="CC32" s="759"/>
      <c r="CD32" s="759"/>
      <c r="CE32" s="759"/>
      <c r="CF32" s="759"/>
      <c r="CG32" s="760"/>
      <c r="CH32" s="771"/>
      <c r="CI32" s="772"/>
      <c r="CJ32" s="772"/>
      <c r="CK32" s="772"/>
      <c r="CL32" s="773"/>
      <c r="CM32" s="771"/>
      <c r="CN32" s="772"/>
      <c r="CO32" s="772"/>
      <c r="CP32" s="772"/>
      <c r="CQ32" s="773"/>
      <c r="CR32" s="771"/>
      <c r="CS32" s="772"/>
      <c r="CT32" s="772"/>
      <c r="CU32" s="772"/>
      <c r="CV32" s="773"/>
      <c r="CW32" s="771"/>
      <c r="CX32" s="772"/>
      <c r="CY32" s="772"/>
      <c r="CZ32" s="772"/>
      <c r="DA32" s="773"/>
      <c r="DB32" s="771"/>
      <c r="DC32" s="772"/>
      <c r="DD32" s="772"/>
      <c r="DE32" s="772"/>
      <c r="DF32" s="773"/>
      <c r="DG32" s="771"/>
      <c r="DH32" s="772"/>
      <c r="DI32" s="772"/>
      <c r="DJ32" s="772"/>
      <c r="DK32" s="773"/>
      <c r="DL32" s="771"/>
      <c r="DM32" s="772"/>
      <c r="DN32" s="772"/>
      <c r="DO32" s="772"/>
      <c r="DP32" s="773"/>
      <c r="DQ32" s="771"/>
      <c r="DR32" s="772"/>
      <c r="DS32" s="772"/>
      <c r="DT32" s="772"/>
      <c r="DU32" s="773"/>
      <c r="DV32" s="774"/>
      <c r="DW32" s="775"/>
      <c r="DX32" s="775"/>
      <c r="DY32" s="775"/>
      <c r="DZ32" s="776"/>
      <c r="EA32" s="199"/>
    </row>
    <row r="33" spans="1:131" s="200" customFormat="1" ht="26.25" customHeight="1">
      <c r="A33" s="219">
        <v>6</v>
      </c>
      <c r="B33" s="745" t="s">
        <v>387</v>
      </c>
      <c r="C33" s="746"/>
      <c r="D33" s="746"/>
      <c r="E33" s="746"/>
      <c r="F33" s="746"/>
      <c r="G33" s="746"/>
      <c r="H33" s="746"/>
      <c r="I33" s="746"/>
      <c r="J33" s="746"/>
      <c r="K33" s="746"/>
      <c r="L33" s="746"/>
      <c r="M33" s="746"/>
      <c r="N33" s="746"/>
      <c r="O33" s="746"/>
      <c r="P33" s="747"/>
      <c r="Q33" s="748">
        <v>185</v>
      </c>
      <c r="R33" s="749"/>
      <c r="S33" s="749"/>
      <c r="T33" s="749"/>
      <c r="U33" s="749"/>
      <c r="V33" s="749">
        <v>177</v>
      </c>
      <c r="W33" s="749"/>
      <c r="X33" s="749"/>
      <c r="Y33" s="749"/>
      <c r="Z33" s="749"/>
      <c r="AA33" s="749">
        <v>8</v>
      </c>
      <c r="AB33" s="749"/>
      <c r="AC33" s="749"/>
      <c r="AD33" s="749"/>
      <c r="AE33" s="750"/>
      <c r="AF33" s="751">
        <v>8</v>
      </c>
      <c r="AG33" s="752"/>
      <c r="AH33" s="752"/>
      <c r="AI33" s="752"/>
      <c r="AJ33" s="753"/>
      <c r="AK33" s="820" t="s">
        <v>540</v>
      </c>
      <c r="AL33" s="821"/>
      <c r="AM33" s="821"/>
      <c r="AN33" s="821"/>
      <c r="AO33" s="821"/>
      <c r="AP33" s="821">
        <v>438</v>
      </c>
      <c r="AQ33" s="821"/>
      <c r="AR33" s="821"/>
      <c r="AS33" s="821"/>
      <c r="AT33" s="821"/>
      <c r="AU33" s="821">
        <v>21</v>
      </c>
      <c r="AV33" s="821"/>
      <c r="AW33" s="821"/>
      <c r="AX33" s="821"/>
      <c r="AY33" s="821"/>
      <c r="AZ33" s="822" t="s">
        <v>549</v>
      </c>
      <c r="BA33" s="822"/>
      <c r="BB33" s="822"/>
      <c r="BC33" s="822"/>
      <c r="BD33" s="822"/>
      <c r="BE33" s="818" t="s">
        <v>388</v>
      </c>
      <c r="BF33" s="818"/>
      <c r="BG33" s="818"/>
      <c r="BH33" s="818"/>
      <c r="BI33" s="819"/>
      <c r="BJ33" s="205"/>
      <c r="BK33" s="205"/>
      <c r="BL33" s="205"/>
      <c r="BM33" s="205"/>
      <c r="BN33" s="205"/>
      <c r="BO33" s="218"/>
      <c r="BP33" s="218"/>
      <c r="BQ33" s="215">
        <v>27</v>
      </c>
      <c r="BR33" s="216"/>
      <c r="BS33" s="758"/>
      <c r="BT33" s="759"/>
      <c r="BU33" s="759"/>
      <c r="BV33" s="759"/>
      <c r="BW33" s="759"/>
      <c r="BX33" s="759"/>
      <c r="BY33" s="759"/>
      <c r="BZ33" s="759"/>
      <c r="CA33" s="759"/>
      <c r="CB33" s="759"/>
      <c r="CC33" s="759"/>
      <c r="CD33" s="759"/>
      <c r="CE33" s="759"/>
      <c r="CF33" s="759"/>
      <c r="CG33" s="760"/>
      <c r="CH33" s="771"/>
      <c r="CI33" s="772"/>
      <c r="CJ33" s="772"/>
      <c r="CK33" s="772"/>
      <c r="CL33" s="773"/>
      <c r="CM33" s="771"/>
      <c r="CN33" s="772"/>
      <c r="CO33" s="772"/>
      <c r="CP33" s="772"/>
      <c r="CQ33" s="773"/>
      <c r="CR33" s="771"/>
      <c r="CS33" s="772"/>
      <c r="CT33" s="772"/>
      <c r="CU33" s="772"/>
      <c r="CV33" s="773"/>
      <c r="CW33" s="771"/>
      <c r="CX33" s="772"/>
      <c r="CY33" s="772"/>
      <c r="CZ33" s="772"/>
      <c r="DA33" s="773"/>
      <c r="DB33" s="771"/>
      <c r="DC33" s="772"/>
      <c r="DD33" s="772"/>
      <c r="DE33" s="772"/>
      <c r="DF33" s="773"/>
      <c r="DG33" s="771"/>
      <c r="DH33" s="772"/>
      <c r="DI33" s="772"/>
      <c r="DJ33" s="772"/>
      <c r="DK33" s="773"/>
      <c r="DL33" s="771"/>
      <c r="DM33" s="772"/>
      <c r="DN33" s="772"/>
      <c r="DO33" s="772"/>
      <c r="DP33" s="773"/>
      <c r="DQ33" s="771"/>
      <c r="DR33" s="772"/>
      <c r="DS33" s="772"/>
      <c r="DT33" s="772"/>
      <c r="DU33" s="773"/>
      <c r="DV33" s="774"/>
      <c r="DW33" s="775"/>
      <c r="DX33" s="775"/>
      <c r="DY33" s="775"/>
      <c r="DZ33" s="776"/>
      <c r="EA33" s="199"/>
    </row>
    <row r="34" spans="1:131" s="200" customFormat="1" ht="26.25" customHeight="1">
      <c r="A34" s="219">
        <v>7</v>
      </c>
      <c r="B34" s="745" t="s">
        <v>389</v>
      </c>
      <c r="C34" s="746"/>
      <c r="D34" s="746"/>
      <c r="E34" s="746"/>
      <c r="F34" s="746"/>
      <c r="G34" s="746"/>
      <c r="H34" s="746"/>
      <c r="I34" s="746"/>
      <c r="J34" s="746"/>
      <c r="K34" s="746"/>
      <c r="L34" s="746"/>
      <c r="M34" s="746"/>
      <c r="N34" s="746"/>
      <c r="O34" s="746"/>
      <c r="P34" s="747"/>
      <c r="Q34" s="748">
        <v>294</v>
      </c>
      <c r="R34" s="749"/>
      <c r="S34" s="749"/>
      <c r="T34" s="749"/>
      <c r="U34" s="749"/>
      <c r="V34" s="749">
        <v>294</v>
      </c>
      <c r="W34" s="749"/>
      <c r="X34" s="749"/>
      <c r="Y34" s="749"/>
      <c r="Z34" s="749"/>
      <c r="AA34" s="749" t="s">
        <v>541</v>
      </c>
      <c r="AB34" s="749"/>
      <c r="AC34" s="749"/>
      <c r="AD34" s="749"/>
      <c r="AE34" s="750"/>
      <c r="AF34" s="751" t="s">
        <v>112</v>
      </c>
      <c r="AG34" s="752"/>
      <c r="AH34" s="752"/>
      <c r="AI34" s="752"/>
      <c r="AJ34" s="753"/>
      <c r="AK34" s="820">
        <v>189</v>
      </c>
      <c r="AL34" s="821"/>
      <c r="AM34" s="821"/>
      <c r="AN34" s="821"/>
      <c r="AO34" s="821"/>
      <c r="AP34" s="821">
        <v>1014</v>
      </c>
      <c r="AQ34" s="821"/>
      <c r="AR34" s="821"/>
      <c r="AS34" s="821"/>
      <c r="AT34" s="821"/>
      <c r="AU34" s="821">
        <v>1011</v>
      </c>
      <c r="AV34" s="821"/>
      <c r="AW34" s="821"/>
      <c r="AX34" s="821"/>
      <c r="AY34" s="821"/>
      <c r="AZ34" s="822" t="s">
        <v>549</v>
      </c>
      <c r="BA34" s="822"/>
      <c r="BB34" s="822"/>
      <c r="BC34" s="822"/>
      <c r="BD34" s="822"/>
      <c r="BE34" s="818" t="s">
        <v>388</v>
      </c>
      <c r="BF34" s="818"/>
      <c r="BG34" s="818"/>
      <c r="BH34" s="818"/>
      <c r="BI34" s="819"/>
      <c r="BJ34" s="205"/>
      <c r="BK34" s="205"/>
      <c r="BL34" s="205"/>
      <c r="BM34" s="205"/>
      <c r="BN34" s="205"/>
      <c r="BO34" s="218"/>
      <c r="BP34" s="218"/>
      <c r="BQ34" s="215">
        <v>28</v>
      </c>
      <c r="BR34" s="216"/>
      <c r="BS34" s="758"/>
      <c r="BT34" s="759"/>
      <c r="BU34" s="759"/>
      <c r="BV34" s="759"/>
      <c r="BW34" s="759"/>
      <c r="BX34" s="759"/>
      <c r="BY34" s="759"/>
      <c r="BZ34" s="759"/>
      <c r="CA34" s="759"/>
      <c r="CB34" s="759"/>
      <c r="CC34" s="759"/>
      <c r="CD34" s="759"/>
      <c r="CE34" s="759"/>
      <c r="CF34" s="759"/>
      <c r="CG34" s="760"/>
      <c r="CH34" s="771"/>
      <c r="CI34" s="772"/>
      <c r="CJ34" s="772"/>
      <c r="CK34" s="772"/>
      <c r="CL34" s="773"/>
      <c r="CM34" s="771"/>
      <c r="CN34" s="772"/>
      <c r="CO34" s="772"/>
      <c r="CP34" s="772"/>
      <c r="CQ34" s="773"/>
      <c r="CR34" s="771"/>
      <c r="CS34" s="772"/>
      <c r="CT34" s="772"/>
      <c r="CU34" s="772"/>
      <c r="CV34" s="773"/>
      <c r="CW34" s="771"/>
      <c r="CX34" s="772"/>
      <c r="CY34" s="772"/>
      <c r="CZ34" s="772"/>
      <c r="DA34" s="773"/>
      <c r="DB34" s="771"/>
      <c r="DC34" s="772"/>
      <c r="DD34" s="772"/>
      <c r="DE34" s="772"/>
      <c r="DF34" s="773"/>
      <c r="DG34" s="771"/>
      <c r="DH34" s="772"/>
      <c r="DI34" s="772"/>
      <c r="DJ34" s="772"/>
      <c r="DK34" s="773"/>
      <c r="DL34" s="771"/>
      <c r="DM34" s="772"/>
      <c r="DN34" s="772"/>
      <c r="DO34" s="772"/>
      <c r="DP34" s="773"/>
      <c r="DQ34" s="771"/>
      <c r="DR34" s="772"/>
      <c r="DS34" s="772"/>
      <c r="DT34" s="772"/>
      <c r="DU34" s="773"/>
      <c r="DV34" s="774"/>
      <c r="DW34" s="775"/>
      <c r="DX34" s="775"/>
      <c r="DY34" s="775"/>
      <c r="DZ34" s="776"/>
      <c r="EA34" s="199"/>
    </row>
    <row r="35" spans="1:131" s="200" customFormat="1" ht="26.25" customHeight="1">
      <c r="A35" s="219">
        <v>8</v>
      </c>
      <c r="B35" s="745" t="s">
        <v>390</v>
      </c>
      <c r="C35" s="746"/>
      <c r="D35" s="746"/>
      <c r="E35" s="746"/>
      <c r="F35" s="746"/>
      <c r="G35" s="746"/>
      <c r="H35" s="746"/>
      <c r="I35" s="746"/>
      <c r="J35" s="746"/>
      <c r="K35" s="746"/>
      <c r="L35" s="746"/>
      <c r="M35" s="746"/>
      <c r="N35" s="746"/>
      <c r="O35" s="746"/>
      <c r="P35" s="747"/>
      <c r="Q35" s="748">
        <v>30</v>
      </c>
      <c r="R35" s="749"/>
      <c r="S35" s="749"/>
      <c r="T35" s="749"/>
      <c r="U35" s="749"/>
      <c r="V35" s="749">
        <v>30</v>
      </c>
      <c r="W35" s="749"/>
      <c r="X35" s="749"/>
      <c r="Y35" s="749"/>
      <c r="Z35" s="749"/>
      <c r="AA35" s="749" t="s">
        <v>542</v>
      </c>
      <c r="AB35" s="749"/>
      <c r="AC35" s="749"/>
      <c r="AD35" s="749"/>
      <c r="AE35" s="750"/>
      <c r="AF35" s="751" t="s">
        <v>112</v>
      </c>
      <c r="AG35" s="752"/>
      <c r="AH35" s="752"/>
      <c r="AI35" s="752"/>
      <c r="AJ35" s="753"/>
      <c r="AK35" s="820">
        <v>27</v>
      </c>
      <c r="AL35" s="821"/>
      <c r="AM35" s="821"/>
      <c r="AN35" s="821"/>
      <c r="AO35" s="821"/>
      <c r="AP35" s="821" t="s">
        <v>549</v>
      </c>
      <c r="AQ35" s="821"/>
      <c r="AR35" s="821"/>
      <c r="AS35" s="821"/>
      <c r="AT35" s="821"/>
      <c r="AU35" s="821" t="s">
        <v>551</v>
      </c>
      <c r="AV35" s="821"/>
      <c r="AW35" s="821"/>
      <c r="AX35" s="821"/>
      <c r="AY35" s="821"/>
      <c r="AZ35" s="822" t="s">
        <v>549</v>
      </c>
      <c r="BA35" s="822"/>
      <c r="BB35" s="822"/>
      <c r="BC35" s="822"/>
      <c r="BD35" s="822"/>
      <c r="BE35" s="818" t="s">
        <v>388</v>
      </c>
      <c r="BF35" s="818"/>
      <c r="BG35" s="818"/>
      <c r="BH35" s="818"/>
      <c r="BI35" s="819"/>
      <c r="BJ35" s="205"/>
      <c r="BK35" s="205"/>
      <c r="BL35" s="205"/>
      <c r="BM35" s="205"/>
      <c r="BN35" s="205"/>
      <c r="BO35" s="218"/>
      <c r="BP35" s="218"/>
      <c r="BQ35" s="215">
        <v>29</v>
      </c>
      <c r="BR35" s="216"/>
      <c r="BS35" s="758"/>
      <c r="BT35" s="759"/>
      <c r="BU35" s="759"/>
      <c r="BV35" s="759"/>
      <c r="BW35" s="759"/>
      <c r="BX35" s="759"/>
      <c r="BY35" s="759"/>
      <c r="BZ35" s="759"/>
      <c r="CA35" s="759"/>
      <c r="CB35" s="759"/>
      <c r="CC35" s="759"/>
      <c r="CD35" s="759"/>
      <c r="CE35" s="759"/>
      <c r="CF35" s="759"/>
      <c r="CG35" s="760"/>
      <c r="CH35" s="771"/>
      <c r="CI35" s="772"/>
      <c r="CJ35" s="772"/>
      <c r="CK35" s="772"/>
      <c r="CL35" s="773"/>
      <c r="CM35" s="771"/>
      <c r="CN35" s="772"/>
      <c r="CO35" s="772"/>
      <c r="CP35" s="772"/>
      <c r="CQ35" s="773"/>
      <c r="CR35" s="771"/>
      <c r="CS35" s="772"/>
      <c r="CT35" s="772"/>
      <c r="CU35" s="772"/>
      <c r="CV35" s="773"/>
      <c r="CW35" s="771"/>
      <c r="CX35" s="772"/>
      <c r="CY35" s="772"/>
      <c r="CZ35" s="772"/>
      <c r="DA35" s="773"/>
      <c r="DB35" s="771"/>
      <c r="DC35" s="772"/>
      <c r="DD35" s="772"/>
      <c r="DE35" s="772"/>
      <c r="DF35" s="773"/>
      <c r="DG35" s="771"/>
      <c r="DH35" s="772"/>
      <c r="DI35" s="772"/>
      <c r="DJ35" s="772"/>
      <c r="DK35" s="773"/>
      <c r="DL35" s="771"/>
      <c r="DM35" s="772"/>
      <c r="DN35" s="772"/>
      <c r="DO35" s="772"/>
      <c r="DP35" s="773"/>
      <c r="DQ35" s="771"/>
      <c r="DR35" s="772"/>
      <c r="DS35" s="772"/>
      <c r="DT35" s="772"/>
      <c r="DU35" s="773"/>
      <c r="DV35" s="774"/>
      <c r="DW35" s="775"/>
      <c r="DX35" s="775"/>
      <c r="DY35" s="775"/>
      <c r="DZ35" s="776"/>
      <c r="EA35" s="199"/>
    </row>
    <row r="36" spans="1:131" s="200" customFormat="1" ht="26.25" customHeight="1">
      <c r="A36" s="219">
        <v>9</v>
      </c>
      <c r="B36" s="745"/>
      <c r="C36" s="746"/>
      <c r="D36" s="746"/>
      <c r="E36" s="746"/>
      <c r="F36" s="746"/>
      <c r="G36" s="746"/>
      <c r="H36" s="746"/>
      <c r="I36" s="746"/>
      <c r="J36" s="746"/>
      <c r="K36" s="746"/>
      <c r="L36" s="746"/>
      <c r="M36" s="746"/>
      <c r="N36" s="746"/>
      <c r="O36" s="746"/>
      <c r="P36" s="747"/>
      <c r="Q36" s="748"/>
      <c r="R36" s="749"/>
      <c r="S36" s="749"/>
      <c r="T36" s="749"/>
      <c r="U36" s="749"/>
      <c r="V36" s="749"/>
      <c r="W36" s="749"/>
      <c r="X36" s="749"/>
      <c r="Y36" s="749"/>
      <c r="Z36" s="749"/>
      <c r="AA36" s="749"/>
      <c r="AB36" s="749"/>
      <c r="AC36" s="749"/>
      <c r="AD36" s="749"/>
      <c r="AE36" s="750"/>
      <c r="AF36" s="751"/>
      <c r="AG36" s="752"/>
      <c r="AH36" s="752"/>
      <c r="AI36" s="752"/>
      <c r="AJ36" s="753"/>
      <c r="AK36" s="820"/>
      <c r="AL36" s="821"/>
      <c r="AM36" s="821"/>
      <c r="AN36" s="821"/>
      <c r="AO36" s="821"/>
      <c r="AP36" s="821"/>
      <c r="AQ36" s="821"/>
      <c r="AR36" s="821"/>
      <c r="AS36" s="821"/>
      <c r="AT36" s="821"/>
      <c r="AU36" s="821"/>
      <c r="AV36" s="821"/>
      <c r="AW36" s="821"/>
      <c r="AX36" s="821"/>
      <c r="AY36" s="821"/>
      <c r="AZ36" s="822"/>
      <c r="BA36" s="822"/>
      <c r="BB36" s="822"/>
      <c r="BC36" s="822"/>
      <c r="BD36" s="822"/>
      <c r="BE36" s="818"/>
      <c r="BF36" s="818"/>
      <c r="BG36" s="818"/>
      <c r="BH36" s="818"/>
      <c r="BI36" s="819"/>
      <c r="BJ36" s="205"/>
      <c r="BK36" s="205"/>
      <c r="BL36" s="205"/>
      <c r="BM36" s="205"/>
      <c r="BN36" s="205"/>
      <c r="BO36" s="218"/>
      <c r="BP36" s="218"/>
      <c r="BQ36" s="215">
        <v>30</v>
      </c>
      <c r="BR36" s="216"/>
      <c r="BS36" s="758"/>
      <c r="BT36" s="759"/>
      <c r="BU36" s="759"/>
      <c r="BV36" s="759"/>
      <c r="BW36" s="759"/>
      <c r="BX36" s="759"/>
      <c r="BY36" s="759"/>
      <c r="BZ36" s="759"/>
      <c r="CA36" s="759"/>
      <c r="CB36" s="759"/>
      <c r="CC36" s="759"/>
      <c r="CD36" s="759"/>
      <c r="CE36" s="759"/>
      <c r="CF36" s="759"/>
      <c r="CG36" s="760"/>
      <c r="CH36" s="771"/>
      <c r="CI36" s="772"/>
      <c r="CJ36" s="772"/>
      <c r="CK36" s="772"/>
      <c r="CL36" s="773"/>
      <c r="CM36" s="771"/>
      <c r="CN36" s="772"/>
      <c r="CO36" s="772"/>
      <c r="CP36" s="772"/>
      <c r="CQ36" s="773"/>
      <c r="CR36" s="771"/>
      <c r="CS36" s="772"/>
      <c r="CT36" s="772"/>
      <c r="CU36" s="772"/>
      <c r="CV36" s="773"/>
      <c r="CW36" s="771"/>
      <c r="CX36" s="772"/>
      <c r="CY36" s="772"/>
      <c r="CZ36" s="772"/>
      <c r="DA36" s="773"/>
      <c r="DB36" s="771"/>
      <c r="DC36" s="772"/>
      <c r="DD36" s="772"/>
      <c r="DE36" s="772"/>
      <c r="DF36" s="773"/>
      <c r="DG36" s="771"/>
      <c r="DH36" s="772"/>
      <c r="DI36" s="772"/>
      <c r="DJ36" s="772"/>
      <c r="DK36" s="773"/>
      <c r="DL36" s="771"/>
      <c r="DM36" s="772"/>
      <c r="DN36" s="772"/>
      <c r="DO36" s="772"/>
      <c r="DP36" s="773"/>
      <c r="DQ36" s="771"/>
      <c r="DR36" s="772"/>
      <c r="DS36" s="772"/>
      <c r="DT36" s="772"/>
      <c r="DU36" s="773"/>
      <c r="DV36" s="774"/>
      <c r="DW36" s="775"/>
      <c r="DX36" s="775"/>
      <c r="DY36" s="775"/>
      <c r="DZ36" s="776"/>
      <c r="EA36" s="199"/>
    </row>
    <row r="37" spans="1:131" s="200" customFormat="1" ht="26.25" customHeight="1">
      <c r="A37" s="219">
        <v>10</v>
      </c>
      <c r="B37" s="745"/>
      <c r="C37" s="746"/>
      <c r="D37" s="746"/>
      <c r="E37" s="746"/>
      <c r="F37" s="746"/>
      <c r="G37" s="746"/>
      <c r="H37" s="746"/>
      <c r="I37" s="746"/>
      <c r="J37" s="746"/>
      <c r="K37" s="746"/>
      <c r="L37" s="746"/>
      <c r="M37" s="746"/>
      <c r="N37" s="746"/>
      <c r="O37" s="746"/>
      <c r="P37" s="747"/>
      <c r="Q37" s="748"/>
      <c r="R37" s="749"/>
      <c r="S37" s="749"/>
      <c r="T37" s="749"/>
      <c r="U37" s="749"/>
      <c r="V37" s="749"/>
      <c r="W37" s="749"/>
      <c r="X37" s="749"/>
      <c r="Y37" s="749"/>
      <c r="Z37" s="749"/>
      <c r="AA37" s="749"/>
      <c r="AB37" s="749"/>
      <c r="AC37" s="749"/>
      <c r="AD37" s="749"/>
      <c r="AE37" s="750"/>
      <c r="AF37" s="751"/>
      <c r="AG37" s="752"/>
      <c r="AH37" s="752"/>
      <c r="AI37" s="752"/>
      <c r="AJ37" s="753"/>
      <c r="AK37" s="820"/>
      <c r="AL37" s="821"/>
      <c r="AM37" s="821"/>
      <c r="AN37" s="821"/>
      <c r="AO37" s="821"/>
      <c r="AP37" s="821"/>
      <c r="AQ37" s="821"/>
      <c r="AR37" s="821"/>
      <c r="AS37" s="821"/>
      <c r="AT37" s="821"/>
      <c r="AU37" s="821"/>
      <c r="AV37" s="821"/>
      <c r="AW37" s="821"/>
      <c r="AX37" s="821"/>
      <c r="AY37" s="821"/>
      <c r="AZ37" s="822"/>
      <c r="BA37" s="822"/>
      <c r="BB37" s="822"/>
      <c r="BC37" s="822"/>
      <c r="BD37" s="822"/>
      <c r="BE37" s="818"/>
      <c r="BF37" s="818"/>
      <c r="BG37" s="818"/>
      <c r="BH37" s="818"/>
      <c r="BI37" s="819"/>
      <c r="BJ37" s="205"/>
      <c r="BK37" s="205"/>
      <c r="BL37" s="205"/>
      <c r="BM37" s="205"/>
      <c r="BN37" s="205"/>
      <c r="BO37" s="218"/>
      <c r="BP37" s="218"/>
      <c r="BQ37" s="215">
        <v>31</v>
      </c>
      <c r="BR37" s="216"/>
      <c r="BS37" s="758"/>
      <c r="BT37" s="759"/>
      <c r="BU37" s="759"/>
      <c r="BV37" s="759"/>
      <c r="BW37" s="759"/>
      <c r="BX37" s="759"/>
      <c r="BY37" s="759"/>
      <c r="BZ37" s="759"/>
      <c r="CA37" s="759"/>
      <c r="CB37" s="759"/>
      <c r="CC37" s="759"/>
      <c r="CD37" s="759"/>
      <c r="CE37" s="759"/>
      <c r="CF37" s="759"/>
      <c r="CG37" s="760"/>
      <c r="CH37" s="771"/>
      <c r="CI37" s="772"/>
      <c r="CJ37" s="772"/>
      <c r="CK37" s="772"/>
      <c r="CL37" s="773"/>
      <c r="CM37" s="771"/>
      <c r="CN37" s="772"/>
      <c r="CO37" s="772"/>
      <c r="CP37" s="772"/>
      <c r="CQ37" s="773"/>
      <c r="CR37" s="771"/>
      <c r="CS37" s="772"/>
      <c r="CT37" s="772"/>
      <c r="CU37" s="772"/>
      <c r="CV37" s="773"/>
      <c r="CW37" s="771"/>
      <c r="CX37" s="772"/>
      <c r="CY37" s="772"/>
      <c r="CZ37" s="772"/>
      <c r="DA37" s="773"/>
      <c r="DB37" s="771"/>
      <c r="DC37" s="772"/>
      <c r="DD37" s="772"/>
      <c r="DE37" s="772"/>
      <c r="DF37" s="773"/>
      <c r="DG37" s="771"/>
      <c r="DH37" s="772"/>
      <c r="DI37" s="772"/>
      <c r="DJ37" s="772"/>
      <c r="DK37" s="773"/>
      <c r="DL37" s="771"/>
      <c r="DM37" s="772"/>
      <c r="DN37" s="772"/>
      <c r="DO37" s="772"/>
      <c r="DP37" s="773"/>
      <c r="DQ37" s="771"/>
      <c r="DR37" s="772"/>
      <c r="DS37" s="772"/>
      <c r="DT37" s="772"/>
      <c r="DU37" s="773"/>
      <c r="DV37" s="774"/>
      <c r="DW37" s="775"/>
      <c r="DX37" s="775"/>
      <c r="DY37" s="775"/>
      <c r="DZ37" s="776"/>
      <c r="EA37" s="199"/>
    </row>
    <row r="38" spans="1:131" s="200" customFormat="1" ht="26.25" customHeight="1">
      <c r="A38" s="219">
        <v>11</v>
      </c>
      <c r="B38" s="745"/>
      <c r="C38" s="746"/>
      <c r="D38" s="746"/>
      <c r="E38" s="746"/>
      <c r="F38" s="746"/>
      <c r="G38" s="746"/>
      <c r="H38" s="746"/>
      <c r="I38" s="746"/>
      <c r="J38" s="746"/>
      <c r="K38" s="746"/>
      <c r="L38" s="746"/>
      <c r="M38" s="746"/>
      <c r="N38" s="746"/>
      <c r="O38" s="746"/>
      <c r="P38" s="747"/>
      <c r="Q38" s="748"/>
      <c r="R38" s="749"/>
      <c r="S38" s="749"/>
      <c r="T38" s="749"/>
      <c r="U38" s="749"/>
      <c r="V38" s="749"/>
      <c r="W38" s="749"/>
      <c r="X38" s="749"/>
      <c r="Y38" s="749"/>
      <c r="Z38" s="749"/>
      <c r="AA38" s="749"/>
      <c r="AB38" s="749"/>
      <c r="AC38" s="749"/>
      <c r="AD38" s="749"/>
      <c r="AE38" s="750"/>
      <c r="AF38" s="751"/>
      <c r="AG38" s="752"/>
      <c r="AH38" s="752"/>
      <c r="AI38" s="752"/>
      <c r="AJ38" s="753"/>
      <c r="AK38" s="820"/>
      <c r="AL38" s="821"/>
      <c r="AM38" s="821"/>
      <c r="AN38" s="821"/>
      <c r="AO38" s="821"/>
      <c r="AP38" s="821"/>
      <c r="AQ38" s="821"/>
      <c r="AR38" s="821"/>
      <c r="AS38" s="821"/>
      <c r="AT38" s="821"/>
      <c r="AU38" s="821"/>
      <c r="AV38" s="821"/>
      <c r="AW38" s="821"/>
      <c r="AX38" s="821"/>
      <c r="AY38" s="821"/>
      <c r="AZ38" s="822"/>
      <c r="BA38" s="822"/>
      <c r="BB38" s="822"/>
      <c r="BC38" s="822"/>
      <c r="BD38" s="822"/>
      <c r="BE38" s="818"/>
      <c r="BF38" s="818"/>
      <c r="BG38" s="818"/>
      <c r="BH38" s="818"/>
      <c r="BI38" s="819"/>
      <c r="BJ38" s="205"/>
      <c r="BK38" s="205"/>
      <c r="BL38" s="205"/>
      <c r="BM38" s="205"/>
      <c r="BN38" s="205"/>
      <c r="BO38" s="218"/>
      <c r="BP38" s="218"/>
      <c r="BQ38" s="215">
        <v>32</v>
      </c>
      <c r="BR38" s="216"/>
      <c r="BS38" s="758"/>
      <c r="BT38" s="759"/>
      <c r="BU38" s="759"/>
      <c r="BV38" s="759"/>
      <c r="BW38" s="759"/>
      <c r="BX38" s="759"/>
      <c r="BY38" s="759"/>
      <c r="BZ38" s="759"/>
      <c r="CA38" s="759"/>
      <c r="CB38" s="759"/>
      <c r="CC38" s="759"/>
      <c r="CD38" s="759"/>
      <c r="CE38" s="759"/>
      <c r="CF38" s="759"/>
      <c r="CG38" s="760"/>
      <c r="CH38" s="771"/>
      <c r="CI38" s="772"/>
      <c r="CJ38" s="772"/>
      <c r="CK38" s="772"/>
      <c r="CL38" s="773"/>
      <c r="CM38" s="771"/>
      <c r="CN38" s="772"/>
      <c r="CO38" s="772"/>
      <c r="CP38" s="772"/>
      <c r="CQ38" s="773"/>
      <c r="CR38" s="771"/>
      <c r="CS38" s="772"/>
      <c r="CT38" s="772"/>
      <c r="CU38" s="772"/>
      <c r="CV38" s="773"/>
      <c r="CW38" s="771"/>
      <c r="CX38" s="772"/>
      <c r="CY38" s="772"/>
      <c r="CZ38" s="772"/>
      <c r="DA38" s="773"/>
      <c r="DB38" s="771"/>
      <c r="DC38" s="772"/>
      <c r="DD38" s="772"/>
      <c r="DE38" s="772"/>
      <c r="DF38" s="773"/>
      <c r="DG38" s="771"/>
      <c r="DH38" s="772"/>
      <c r="DI38" s="772"/>
      <c r="DJ38" s="772"/>
      <c r="DK38" s="773"/>
      <c r="DL38" s="771"/>
      <c r="DM38" s="772"/>
      <c r="DN38" s="772"/>
      <c r="DO38" s="772"/>
      <c r="DP38" s="773"/>
      <c r="DQ38" s="771"/>
      <c r="DR38" s="772"/>
      <c r="DS38" s="772"/>
      <c r="DT38" s="772"/>
      <c r="DU38" s="773"/>
      <c r="DV38" s="774"/>
      <c r="DW38" s="775"/>
      <c r="DX38" s="775"/>
      <c r="DY38" s="775"/>
      <c r="DZ38" s="776"/>
      <c r="EA38" s="199"/>
    </row>
    <row r="39" spans="1:131" s="200" customFormat="1" ht="26.25" customHeight="1">
      <c r="A39" s="219">
        <v>12</v>
      </c>
      <c r="B39" s="745"/>
      <c r="C39" s="746"/>
      <c r="D39" s="746"/>
      <c r="E39" s="746"/>
      <c r="F39" s="746"/>
      <c r="G39" s="746"/>
      <c r="H39" s="746"/>
      <c r="I39" s="746"/>
      <c r="J39" s="746"/>
      <c r="K39" s="746"/>
      <c r="L39" s="746"/>
      <c r="M39" s="746"/>
      <c r="N39" s="746"/>
      <c r="O39" s="746"/>
      <c r="P39" s="747"/>
      <c r="Q39" s="748"/>
      <c r="R39" s="749"/>
      <c r="S39" s="749"/>
      <c r="T39" s="749"/>
      <c r="U39" s="749"/>
      <c r="V39" s="749"/>
      <c r="W39" s="749"/>
      <c r="X39" s="749"/>
      <c r="Y39" s="749"/>
      <c r="Z39" s="749"/>
      <c r="AA39" s="749"/>
      <c r="AB39" s="749"/>
      <c r="AC39" s="749"/>
      <c r="AD39" s="749"/>
      <c r="AE39" s="750"/>
      <c r="AF39" s="751"/>
      <c r="AG39" s="752"/>
      <c r="AH39" s="752"/>
      <c r="AI39" s="752"/>
      <c r="AJ39" s="753"/>
      <c r="AK39" s="820"/>
      <c r="AL39" s="821"/>
      <c r="AM39" s="821"/>
      <c r="AN39" s="821"/>
      <c r="AO39" s="821"/>
      <c r="AP39" s="821"/>
      <c r="AQ39" s="821"/>
      <c r="AR39" s="821"/>
      <c r="AS39" s="821"/>
      <c r="AT39" s="821"/>
      <c r="AU39" s="821"/>
      <c r="AV39" s="821"/>
      <c r="AW39" s="821"/>
      <c r="AX39" s="821"/>
      <c r="AY39" s="821"/>
      <c r="AZ39" s="822"/>
      <c r="BA39" s="822"/>
      <c r="BB39" s="822"/>
      <c r="BC39" s="822"/>
      <c r="BD39" s="822"/>
      <c r="BE39" s="818"/>
      <c r="BF39" s="818"/>
      <c r="BG39" s="818"/>
      <c r="BH39" s="818"/>
      <c r="BI39" s="819"/>
      <c r="BJ39" s="205"/>
      <c r="BK39" s="205"/>
      <c r="BL39" s="205"/>
      <c r="BM39" s="205"/>
      <c r="BN39" s="205"/>
      <c r="BO39" s="218"/>
      <c r="BP39" s="218"/>
      <c r="BQ39" s="215">
        <v>33</v>
      </c>
      <c r="BR39" s="216"/>
      <c r="BS39" s="758"/>
      <c r="BT39" s="759"/>
      <c r="BU39" s="759"/>
      <c r="BV39" s="759"/>
      <c r="BW39" s="759"/>
      <c r="BX39" s="759"/>
      <c r="BY39" s="759"/>
      <c r="BZ39" s="759"/>
      <c r="CA39" s="759"/>
      <c r="CB39" s="759"/>
      <c r="CC39" s="759"/>
      <c r="CD39" s="759"/>
      <c r="CE39" s="759"/>
      <c r="CF39" s="759"/>
      <c r="CG39" s="760"/>
      <c r="CH39" s="771"/>
      <c r="CI39" s="772"/>
      <c r="CJ39" s="772"/>
      <c r="CK39" s="772"/>
      <c r="CL39" s="773"/>
      <c r="CM39" s="771"/>
      <c r="CN39" s="772"/>
      <c r="CO39" s="772"/>
      <c r="CP39" s="772"/>
      <c r="CQ39" s="773"/>
      <c r="CR39" s="771"/>
      <c r="CS39" s="772"/>
      <c r="CT39" s="772"/>
      <c r="CU39" s="772"/>
      <c r="CV39" s="773"/>
      <c r="CW39" s="771"/>
      <c r="CX39" s="772"/>
      <c r="CY39" s="772"/>
      <c r="CZ39" s="772"/>
      <c r="DA39" s="773"/>
      <c r="DB39" s="771"/>
      <c r="DC39" s="772"/>
      <c r="DD39" s="772"/>
      <c r="DE39" s="772"/>
      <c r="DF39" s="773"/>
      <c r="DG39" s="771"/>
      <c r="DH39" s="772"/>
      <c r="DI39" s="772"/>
      <c r="DJ39" s="772"/>
      <c r="DK39" s="773"/>
      <c r="DL39" s="771"/>
      <c r="DM39" s="772"/>
      <c r="DN39" s="772"/>
      <c r="DO39" s="772"/>
      <c r="DP39" s="773"/>
      <c r="DQ39" s="771"/>
      <c r="DR39" s="772"/>
      <c r="DS39" s="772"/>
      <c r="DT39" s="772"/>
      <c r="DU39" s="773"/>
      <c r="DV39" s="774"/>
      <c r="DW39" s="775"/>
      <c r="DX39" s="775"/>
      <c r="DY39" s="775"/>
      <c r="DZ39" s="776"/>
      <c r="EA39" s="199"/>
    </row>
    <row r="40" spans="1:131" s="200" customFormat="1" ht="26.25" customHeight="1">
      <c r="A40" s="214">
        <v>13</v>
      </c>
      <c r="B40" s="745"/>
      <c r="C40" s="746"/>
      <c r="D40" s="746"/>
      <c r="E40" s="746"/>
      <c r="F40" s="746"/>
      <c r="G40" s="746"/>
      <c r="H40" s="746"/>
      <c r="I40" s="746"/>
      <c r="J40" s="746"/>
      <c r="K40" s="746"/>
      <c r="L40" s="746"/>
      <c r="M40" s="746"/>
      <c r="N40" s="746"/>
      <c r="O40" s="746"/>
      <c r="P40" s="747"/>
      <c r="Q40" s="748"/>
      <c r="R40" s="749"/>
      <c r="S40" s="749"/>
      <c r="T40" s="749"/>
      <c r="U40" s="749"/>
      <c r="V40" s="749"/>
      <c r="W40" s="749"/>
      <c r="X40" s="749"/>
      <c r="Y40" s="749"/>
      <c r="Z40" s="749"/>
      <c r="AA40" s="749"/>
      <c r="AB40" s="749"/>
      <c r="AC40" s="749"/>
      <c r="AD40" s="749"/>
      <c r="AE40" s="750"/>
      <c r="AF40" s="751"/>
      <c r="AG40" s="752"/>
      <c r="AH40" s="752"/>
      <c r="AI40" s="752"/>
      <c r="AJ40" s="753"/>
      <c r="AK40" s="820"/>
      <c r="AL40" s="821"/>
      <c r="AM40" s="821"/>
      <c r="AN40" s="821"/>
      <c r="AO40" s="821"/>
      <c r="AP40" s="821"/>
      <c r="AQ40" s="821"/>
      <c r="AR40" s="821"/>
      <c r="AS40" s="821"/>
      <c r="AT40" s="821"/>
      <c r="AU40" s="821"/>
      <c r="AV40" s="821"/>
      <c r="AW40" s="821"/>
      <c r="AX40" s="821"/>
      <c r="AY40" s="821"/>
      <c r="AZ40" s="822"/>
      <c r="BA40" s="822"/>
      <c r="BB40" s="822"/>
      <c r="BC40" s="822"/>
      <c r="BD40" s="822"/>
      <c r="BE40" s="818"/>
      <c r="BF40" s="818"/>
      <c r="BG40" s="818"/>
      <c r="BH40" s="818"/>
      <c r="BI40" s="819"/>
      <c r="BJ40" s="205"/>
      <c r="BK40" s="205"/>
      <c r="BL40" s="205"/>
      <c r="BM40" s="205"/>
      <c r="BN40" s="205"/>
      <c r="BO40" s="218"/>
      <c r="BP40" s="218"/>
      <c r="BQ40" s="215">
        <v>34</v>
      </c>
      <c r="BR40" s="216"/>
      <c r="BS40" s="758"/>
      <c r="BT40" s="759"/>
      <c r="BU40" s="759"/>
      <c r="BV40" s="759"/>
      <c r="BW40" s="759"/>
      <c r="BX40" s="759"/>
      <c r="BY40" s="759"/>
      <c r="BZ40" s="759"/>
      <c r="CA40" s="759"/>
      <c r="CB40" s="759"/>
      <c r="CC40" s="759"/>
      <c r="CD40" s="759"/>
      <c r="CE40" s="759"/>
      <c r="CF40" s="759"/>
      <c r="CG40" s="760"/>
      <c r="CH40" s="771"/>
      <c r="CI40" s="772"/>
      <c r="CJ40" s="772"/>
      <c r="CK40" s="772"/>
      <c r="CL40" s="773"/>
      <c r="CM40" s="771"/>
      <c r="CN40" s="772"/>
      <c r="CO40" s="772"/>
      <c r="CP40" s="772"/>
      <c r="CQ40" s="773"/>
      <c r="CR40" s="771"/>
      <c r="CS40" s="772"/>
      <c r="CT40" s="772"/>
      <c r="CU40" s="772"/>
      <c r="CV40" s="773"/>
      <c r="CW40" s="771"/>
      <c r="CX40" s="772"/>
      <c r="CY40" s="772"/>
      <c r="CZ40" s="772"/>
      <c r="DA40" s="773"/>
      <c r="DB40" s="771"/>
      <c r="DC40" s="772"/>
      <c r="DD40" s="772"/>
      <c r="DE40" s="772"/>
      <c r="DF40" s="773"/>
      <c r="DG40" s="771"/>
      <c r="DH40" s="772"/>
      <c r="DI40" s="772"/>
      <c r="DJ40" s="772"/>
      <c r="DK40" s="773"/>
      <c r="DL40" s="771"/>
      <c r="DM40" s="772"/>
      <c r="DN40" s="772"/>
      <c r="DO40" s="772"/>
      <c r="DP40" s="773"/>
      <c r="DQ40" s="771"/>
      <c r="DR40" s="772"/>
      <c r="DS40" s="772"/>
      <c r="DT40" s="772"/>
      <c r="DU40" s="773"/>
      <c r="DV40" s="774"/>
      <c r="DW40" s="775"/>
      <c r="DX40" s="775"/>
      <c r="DY40" s="775"/>
      <c r="DZ40" s="776"/>
      <c r="EA40" s="199"/>
    </row>
    <row r="41" spans="1:131" s="200" customFormat="1" ht="26.25" customHeight="1">
      <c r="A41" s="214">
        <v>14</v>
      </c>
      <c r="B41" s="745"/>
      <c r="C41" s="746"/>
      <c r="D41" s="746"/>
      <c r="E41" s="746"/>
      <c r="F41" s="746"/>
      <c r="G41" s="746"/>
      <c r="H41" s="746"/>
      <c r="I41" s="746"/>
      <c r="J41" s="746"/>
      <c r="K41" s="746"/>
      <c r="L41" s="746"/>
      <c r="M41" s="746"/>
      <c r="N41" s="746"/>
      <c r="O41" s="746"/>
      <c r="P41" s="747"/>
      <c r="Q41" s="748"/>
      <c r="R41" s="749"/>
      <c r="S41" s="749"/>
      <c r="T41" s="749"/>
      <c r="U41" s="749"/>
      <c r="V41" s="749"/>
      <c r="W41" s="749"/>
      <c r="X41" s="749"/>
      <c r="Y41" s="749"/>
      <c r="Z41" s="749"/>
      <c r="AA41" s="749"/>
      <c r="AB41" s="749"/>
      <c r="AC41" s="749"/>
      <c r="AD41" s="749"/>
      <c r="AE41" s="750"/>
      <c r="AF41" s="751"/>
      <c r="AG41" s="752"/>
      <c r="AH41" s="752"/>
      <c r="AI41" s="752"/>
      <c r="AJ41" s="753"/>
      <c r="AK41" s="820"/>
      <c r="AL41" s="821"/>
      <c r="AM41" s="821"/>
      <c r="AN41" s="821"/>
      <c r="AO41" s="821"/>
      <c r="AP41" s="821"/>
      <c r="AQ41" s="821"/>
      <c r="AR41" s="821"/>
      <c r="AS41" s="821"/>
      <c r="AT41" s="821"/>
      <c r="AU41" s="821"/>
      <c r="AV41" s="821"/>
      <c r="AW41" s="821"/>
      <c r="AX41" s="821"/>
      <c r="AY41" s="821"/>
      <c r="AZ41" s="822"/>
      <c r="BA41" s="822"/>
      <c r="BB41" s="822"/>
      <c r="BC41" s="822"/>
      <c r="BD41" s="822"/>
      <c r="BE41" s="818"/>
      <c r="BF41" s="818"/>
      <c r="BG41" s="818"/>
      <c r="BH41" s="818"/>
      <c r="BI41" s="819"/>
      <c r="BJ41" s="205"/>
      <c r="BK41" s="205"/>
      <c r="BL41" s="205"/>
      <c r="BM41" s="205"/>
      <c r="BN41" s="205"/>
      <c r="BO41" s="218"/>
      <c r="BP41" s="218"/>
      <c r="BQ41" s="215">
        <v>35</v>
      </c>
      <c r="BR41" s="216"/>
      <c r="BS41" s="758"/>
      <c r="BT41" s="759"/>
      <c r="BU41" s="759"/>
      <c r="BV41" s="759"/>
      <c r="BW41" s="759"/>
      <c r="BX41" s="759"/>
      <c r="BY41" s="759"/>
      <c r="BZ41" s="759"/>
      <c r="CA41" s="759"/>
      <c r="CB41" s="759"/>
      <c r="CC41" s="759"/>
      <c r="CD41" s="759"/>
      <c r="CE41" s="759"/>
      <c r="CF41" s="759"/>
      <c r="CG41" s="760"/>
      <c r="CH41" s="771"/>
      <c r="CI41" s="772"/>
      <c r="CJ41" s="772"/>
      <c r="CK41" s="772"/>
      <c r="CL41" s="773"/>
      <c r="CM41" s="771"/>
      <c r="CN41" s="772"/>
      <c r="CO41" s="772"/>
      <c r="CP41" s="772"/>
      <c r="CQ41" s="773"/>
      <c r="CR41" s="771"/>
      <c r="CS41" s="772"/>
      <c r="CT41" s="772"/>
      <c r="CU41" s="772"/>
      <c r="CV41" s="773"/>
      <c r="CW41" s="771"/>
      <c r="CX41" s="772"/>
      <c r="CY41" s="772"/>
      <c r="CZ41" s="772"/>
      <c r="DA41" s="773"/>
      <c r="DB41" s="771"/>
      <c r="DC41" s="772"/>
      <c r="DD41" s="772"/>
      <c r="DE41" s="772"/>
      <c r="DF41" s="773"/>
      <c r="DG41" s="771"/>
      <c r="DH41" s="772"/>
      <c r="DI41" s="772"/>
      <c r="DJ41" s="772"/>
      <c r="DK41" s="773"/>
      <c r="DL41" s="771"/>
      <c r="DM41" s="772"/>
      <c r="DN41" s="772"/>
      <c r="DO41" s="772"/>
      <c r="DP41" s="773"/>
      <c r="DQ41" s="771"/>
      <c r="DR41" s="772"/>
      <c r="DS41" s="772"/>
      <c r="DT41" s="772"/>
      <c r="DU41" s="773"/>
      <c r="DV41" s="774"/>
      <c r="DW41" s="775"/>
      <c r="DX41" s="775"/>
      <c r="DY41" s="775"/>
      <c r="DZ41" s="776"/>
      <c r="EA41" s="199"/>
    </row>
    <row r="42" spans="1:131" s="200" customFormat="1" ht="26.25" customHeight="1">
      <c r="A42" s="214">
        <v>15</v>
      </c>
      <c r="B42" s="745"/>
      <c r="C42" s="746"/>
      <c r="D42" s="746"/>
      <c r="E42" s="746"/>
      <c r="F42" s="746"/>
      <c r="G42" s="746"/>
      <c r="H42" s="746"/>
      <c r="I42" s="746"/>
      <c r="J42" s="746"/>
      <c r="K42" s="746"/>
      <c r="L42" s="746"/>
      <c r="M42" s="746"/>
      <c r="N42" s="746"/>
      <c r="O42" s="746"/>
      <c r="P42" s="747"/>
      <c r="Q42" s="748"/>
      <c r="R42" s="749"/>
      <c r="S42" s="749"/>
      <c r="T42" s="749"/>
      <c r="U42" s="749"/>
      <c r="V42" s="749"/>
      <c r="W42" s="749"/>
      <c r="X42" s="749"/>
      <c r="Y42" s="749"/>
      <c r="Z42" s="749"/>
      <c r="AA42" s="749"/>
      <c r="AB42" s="749"/>
      <c r="AC42" s="749"/>
      <c r="AD42" s="749"/>
      <c r="AE42" s="750"/>
      <c r="AF42" s="751"/>
      <c r="AG42" s="752"/>
      <c r="AH42" s="752"/>
      <c r="AI42" s="752"/>
      <c r="AJ42" s="753"/>
      <c r="AK42" s="820"/>
      <c r="AL42" s="821"/>
      <c r="AM42" s="821"/>
      <c r="AN42" s="821"/>
      <c r="AO42" s="821"/>
      <c r="AP42" s="821"/>
      <c r="AQ42" s="821"/>
      <c r="AR42" s="821"/>
      <c r="AS42" s="821"/>
      <c r="AT42" s="821"/>
      <c r="AU42" s="821"/>
      <c r="AV42" s="821"/>
      <c r="AW42" s="821"/>
      <c r="AX42" s="821"/>
      <c r="AY42" s="821"/>
      <c r="AZ42" s="822"/>
      <c r="BA42" s="822"/>
      <c r="BB42" s="822"/>
      <c r="BC42" s="822"/>
      <c r="BD42" s="822"/>
      <c r="BE42" s="818"/>
      <c r="BF42" s="818"/>
      <c r="BG42" s="818"/>
      <c r="BH42" s="818"/>
      <c r="BI42" s="819"/>
      <c r="BJ42" s="205"/>
      <c r="BK42" s="205"/>
      <c r="BL42" s="205"/>
      <c r="BM42" s="205"/>
      <c r="BN42" s="205"/>
      <c r="BO42" s="218"/>
      <c r="BP42" s="218"/>
      <c r="BQ42" s="215">
        <v>36</v>
      </c>
      <c r="BR42" s="216"/>
      <c r="BS42" s="758"/>
      <c r="BT42" s="759"/>
      <c r="BU42" s="759"/>
      <c r="BV42" s="759"/>
      <c r="BW42" s="759"/>
      <c r="BX42" s="759"/>
      <c r="BY42" s="759"/>
      <c r="BZ42" s="759"/>
      <c r="CA42" s="759"/>
      <c r="CB42" s="759"/>
      <c r="CC42" s="759"/>
      <c r="CD42" s="759"/>
      <c r="CE42" s="759"/>
      <c r="CF42" s="759"/>
      <c r="CG42" s="760"/>
      <c r="CH42" s="771"/>
      <c r="CI42" s="772"/>
      <c r="CJ42" s="772"/>
      <c r="CK42" s="772"/>
      <c r="CL42" s="773"/>
      <c r="CM42" s="771"/>
      <c r="CN42" s="772"/>
      <c r="CO42" s="772"/>
      <c r="CP42" s="772"/>
      <c r="CQ42" s="773"/>
      <c r="CR42" s="771"/>
      <c r="CS42" s="772"/>
      <c r="CT42" s="772"/>
      <c r="CU42" s="772"/>
      <c r="CV42" s="773"/>
      <c r="CW42" s="771"/>
      <c r="CX42" s="772"/>
      <c r="CY42" s="772"/>
      <c r="CZ42" s="772"/>
      <c r="DA42" s="773"/>
      <c r="DB42" s="771"/>
      <c r="DC42" s="772"/>
      <c r="DD42" s="772"/>
      <c r="DE42" s="772"/>
      <c r="DF42" s="773"/>
      <c r="DG42" s="771"/>
      <c r="DH42" s="772"/>
      <c r="DI42" s="772"/>
      <c r="DJ42" s="772"/>
      <c r="DK42" s="773"/>
      <c r="DL42" s="771"/>
      <c r="DM42" s="772"/>
      <c r="DN42" s="772"/>
      <c r="DO42" s="772"/>
      <c r="DP42" s="773"/>
      <c r="DQ42" s="771"/>
      <c r="DR42" s="772"/>
      <c r="DS42" s="772"/>
      <c r="DT42" s="772"/>
      <c r="DU42" s="773"/>
      <c r="DV42" s="774"/>
      <c r="DW42" s="775"/>
      <c r="DX42" s="775"/>
      <c r="DY42" s="775"/>
      <c r="DZ42" s="776"/>
      <c r="EA42" s="199"/>
    </row>
    <row r="43" spans="1:131" s="200" customFormat="1" ht="26.25" customHeight="1">
      <c r="A43" s="214">
        <v>16</v>
      </c>
      <c r="B43" s="745"/>
      <c r="C43" s="746"/>
      <c r="D43" s="746"/>
      <c r="E43" s="746"/>
      <c r="F43" s="746"/>
      <c r="G43" s="746"/>
      <c r="H43" s="746"/>
      <c r="I43" s="746"/>
      <c r="J43" s="746"/>
      <c r="K43" s="746"/>
      <c r="L43" s="746"/>
      <c r="M43" s="746"/>
      <c r="N43" s="746"/>
      <c r="O43" s="746"/>
      <c r="P43" s="747"/>
      <c r="Q43" s="748"/>
      <c r="R43" s="749"/>
      <c r="S43" s="749"/>
      <c r="T43" s="749"/>
      <c r="U43" s="749"/>
      <c r="V43" s="749"/>
      <c r="W43" s="749"/>
      <c r="X43" s="749"/>
      <c r="Y43" s="749"/>
      <c r="Z43" s="749"/>
      <c r="AA43" s="749"/>
      <c r="AB43" s="749"/>
      <c r="AC43" s="749"/>
      <c r="AD43" s="749"/>
      <c r="AE43" s="750"/>
      <c r="AF43" s="751"/>
      <c r="AG43" s="752"/>
      <c r="AH43" s="752"/>
      <c r="AI43" s="752"/>
      <c r="AJ43" s="753"/>
      <c r="AK43" s="820"/>
      <c r="AL43" s="821"/>
      <c r="AM43" s="821"/>
      <c r="AN43" s="821"/>
      <c r="AO43" s="821"/>
      <c r="AP43" s="821"/>
      <c r="AQ43" s="821"/>
      <c r="AR43" s="821"/>
      <c r="AS43" s="821"/>
      <c r="AT43" s="821"/>
      <c r="AU43" s="821"/>
      <c r="AV43" s="821"/>
      <c r="AW43" s="821"/>
      <c r="AX43" s="821"/>
      <c r="AY43" s="821"/>
      <c r="AZ43" s="822"/>
      <c r="BA43" s="822"/>
      <c r="BB43" s="822"/>
      <c r="BC43" s="822"/>
      <c r="BD43" s="822"/>
      <c r="BE43" s="818"/>
      <c r="BF43" s="818"/>
      <c r="BG43" s="818"/>
      <c r="BH43" s="818"/>
      <c r="BI43" s="819"/>
      <c r="BJ43" s="205"/>
      <c r="BK43" s="205"/>
      <c r="BL43" s="205"/>
      <c r="BM43" s="205"/>
      <c r="BN43" s="205"/>
      <c r="BO43" s="218"/>
      <c r="BP43" s="218"/>
      <c r="BQ43" s="215">
        <v>37</v>
      </c>
      <c r="BR43" s="216"/>
      <c r="BS43" s="758"/>
      <c r="BT43" s="759"/>
      <c r="BU43" s="759"/>
      <c r="BV43" s="759"/>
      <c r="BW43" s="759"/>
      <c r="BX43" s="759"/>
      <c r="BY43" s="759"/>
      <c r="BZ43" s="759"/>
      <c r="CA43" s="759"/>
      <c r="CB43" s="759"/>
      <c r="CC43" s="759"/>
      <c r="CD43" s="759"/>
      <c r="CE43" s="759"/>
      <c r="CF43" s="759"/>
      <c r="CG43" s="760"/>
      <c r="CH43" s="771"/>
      <c r="CI43" s="772"/>
      <c r="CJ43" s="772"/>
      <c r="CK43" s="772"/>
      <c r="CL43" s="773"/>
      <c r="CM43" s="771"/>
      <c r="CN43" s="772"/>
      <c r="CO43" s="772"/>
      <c r="CP43" s="772"/>
      <c r="CQ43" s="773"/>
      <c r="CR43" s="771"/>
      <c r="CS43" s="772"/>
      <c r="CT43" s="772"/>
      <c r="CU43" s="772"/>
      <c r="CV43" s="773"/>
      <c r="CW43" s="771"/>
      <c r="CX43" s="772"/>
      <c r="CY43" s="772"/>
      <c r="CZ43" s="772"/>
      <c r="DA43" s="773"/>
      <c r="DB43" s="771"/>
      <c r="DC43" s="772"/>
      <c r="DD43" s="772"/>
      <c r="DE43" s="772"/>
      <c r="DF43" s="773"/>
      <c r="DG43" s="771"/>
      <c r="DH43" s="772"/>
      <c r="DI43" s="772"/>
      <c r="DJ43" s="772"/>
      <c r="DK43" s="773"/>
      <c r="DL43" s="771"/>
      <c r="DM43" s="772"/>
      <c r="DN43" s="772"/>
      <c r="DO43" s="772"/>
      <c r="DP43" s="773"/>
      <c r="DQ43" s="771"/>
      <c r="DR43" s="772"/>
      <c r="DS43" s="772"/>
      <c r="DT43" s="772"/>
      <c r="DU43" s="773"/>
      <c r="DV43" s="774"/>
      <c r="DW43" s="775"/>
      <c r="DX43" s="775"/>
      <c r="DY43" s="775"/>
      <c r="DZ43" s="776"/>
      <c r="EA43" s="199"/>
    </row>
    <row r="44" spans="1:131" s="200" customFormat="1" ht="26.25" customHeight="1">
      <c r="A44" s="214">
        <v>17</v>
      </c>
      <c r="B44" s="745"/>
      <c r="C44" s="746"/>
      <c r="D44" s="746"/>
      <c r="E44" s="746"/>
      <c r="F44" s="746"/>
      <c r="G44" s="746"/>
      <c r="H44" s="746"/>
      <c r="I44" s="746"/>
      <c r="J44" s="746"/>
      <c r="K44" s="746"/>
      <c r="L44" s="746"/>
      <c r="M44" s="746"/>
      <c r="N44" s="746"/>
      <c r="O44" s="746"/>
      <c r="P44" s="747"/>
      <c r="Q44" s="748"/>
      <c r="R44" s="749"/>
      <c r="S44" s="749"/>
      <c r="T44" s="749"/>
      <c r="U44" s="749"/>
      <c r="V44" s="749"/>
      <c r="W44" s="749"/>
      <c r="X44" s="749"/>
      <c r="Y44" s="749"/>
      <c r="Z44" s="749"/>
      <c r="AA44" s="749"/>
      <c r="AB44" s="749"/>
      <c r="AC44" s="749"/>
      <c r="AD44" s="749"/>
      <c r="AE44" s="750"/>
      <c r="AF44" s="751"/>
      <c r="AG44" s="752"/>
      <c r="AH44" s="752"/>
      <c r="AI44" s="752"/>
      <c r="AJ44" s="753"/>
      <c r="AK44" s="820"/>
      <c r="AL44" s="821"/>
      <c r="AM44" s="821"/>
      <c r="AN44" s="821"/>
      <c r="AO44" s="821"/>
      <c r="AP44" s="821"/>
      <c r="AQ44" s="821"/>
      <c r="AR44" s="821"/>
      <c r="AS44" s="821"/>
      <c r="AT44" s="821"/>
      <c r="AU44" s="821"/>
      <c r="AV44" s="821"/>
      <c r="AW44" s="821"/>
      <c r="AX44" s="821"/>
      <c r="AY44" s="821"/>
      <c r="AZ44" s="822"/>
      <c r="BA44" s="822"/>
      <c r="BB44" s="822"/>
      <c r="BC44" s="822"/>
      <c r="BD44" s="822"/>
      <c r="BE44" s="818"/>
      <c r="BF44" s="818"/>
      <c r="BG44" s="818"/>
      <c r="BH44" s="818"/>
      <c r="BI44" s="819"/>
      <c r="BJ44" s="205"/>
      <c r="BK44" s="205"/>
      <c r="BL44" s="205"/>
      <c r="BM44" s="205"/>
      <c r="BN44" s="205"/>
      <c r="BO44" s="218"/>
      <c r="BP44" s="218"/>
      <c r="BQ44" s="215">
        <v>38</v>
      </c>
      <c r="BR44" s="216"/>
      <c r="BS44" s="758"/>
      <c r="BT44" s="759"/>
      <c r="BU44" s="759"/>
      <c r="BV44" s="759"/>
      <c r="BW44" s="759"/>
      <c r="BX44" s="759"/>
      <c r="BY44" s="759"/>
      <c r="BZ44" s="759"/>
      <c r="CA44" s="759"/>
      <c r="CB44" s="759"/>
      <c r="CC44" s="759"/>
      <c r="CD44" s="759"/>
      <c r="CE44" s="759"/>
      <c r="CF44" s="759"/>
      <c r="CG44" s="760"/>
      <c r="CH44" s="771"/>
      <c r="CI44" s="772"/>
      <c r="CJ44" s="772"/>
      <c r="CK44" s="772"/>
      <c r="CL44" s="773"/>
      <c r="CM44" s="771"/>
      <c r="CN44" s="772"/>
      <c r="CO44" s="772"/>
      <c r="CP44" s="772"/>
      <c r="CQ44" s="773"/>
      <c r="CR44" s="771"/>
      <c r="CS44" s="772"/>
      <c r="CT44" s="772"/>
      <c r="CU44" s="772"/>
      <c r="CV44" s="773"/>
      <c r="CW44" s="771"/>
      <c r="CX44" s="772"/>
      <c r="CY44" s="772"/>
      <c r="CZ44" s="772"/>
      <c r="DA44" s="773"/>
      <c r="DB44" s="771"/>
      <c r="DC44" s="772"/>
      <c r="DD44" s="772"/>
      <c r="DE44" s="772"/>
      <c r="DF44" s="773"/>
      <c r="DG44" s="771"/>
      <c r="DH44" s="772"/>
      <c r="DI44" s="772"/>
      <c r="DJ44" s="772"/>
      <c r="DK44" s="773"/>
      <c r="DL44" s="771"/>
      <c r="DM44" s="772"/>
      <c r="DN44" s="772"/>
      <c r="DO44" s="772"/>
      <c r="DP44" s="773"/>
      <c r="DQ44" s="771"/>
      <c r="DR44" s="772"/>
      <c r="DS44" s="772"/>
      <c r="DT44" s="772"/>
      <c r="DU44" s="773"/>
      <c r="DV44" s="774"/>
      <c r="DW44" s="775"/>
      <c r="DX44" s="775"/>
      <c r="DY44" s="775"/>
      <c r="DZ44" s="776"/>
      <c r="EA44" s="199"/>
    </row>
    <row r="45" spans="1:131" s="200" customFormat="1" ht="26.25" customHeight="1">
      <c r="A45" s="214">
        <v>18</v>
      </c>
      <c r="B45" s="745"/>
      <c r="C45" s="746"/>
      <c r="D45" s="746"/>
      <c r="E45" s="746"/>
      <c r="F45" s="746"/>
      <c r="G45" s="746"/>
      <c r="H45" s="746"/>
      <c r="I45" s="746"/>
      <c r="J45" s="746"/>
      <c r="K45" s="746"/>
      <c r="L45" s="746"/>
      <c r="M45" s="746"/>
      <c r="N45" s="746"/>
      <c r="O45" s="746"/>
      <c r="P45" s="747"/>
      <c r="Q45" s="748"/>
      <c r="R45" s="749"/>
      <c r="S45" s="749"/>
      <c r="T45" s="749"/>
      <c r="U45" s="749"/>
      <c r="V45" s="749"/>
      <c r="W45" s="749"/>
      <c r="X45" s="749"/>
      <c r="Y45" s="749"/>
      <c r="Z45" s="749"/>
      <c r="AA45" s="749"/>
      <c r="AB45" s="749"/>
      <c r="AC45" s="749"/>
      <c r="AD45" s="749"/>
      <c r="AE45" s="750"/>
      <c r="AF45" s="751"/>
      <c r="AG45" s="752"/>
      <c r="AH45" s="752"/>
      <c r="AI45" s="752"/>
      <c r="AJ45" s="753"/>
      <c r="AK45" s="820"/>
      <c r="AL45" s="821"/>
      <c r="AM45" s="821"/>
      <c r="AN45" s="821"/>
      <c r="AO45" s="821"/>
      <c r="AP45" s="821"/>
      <c r="AQ45" s="821"/>
      <c r="AR45" s="821"/>
      <c r="AS45" s="821"/>
      <c r="AT45" s="821"/>
      <c r="AU45" s="821"/>
      <c r="AV45" s="821"/>
      <c r="AW45" s="821"/>
      <c r="AX45" s="821"/>
      <c r="AY45" s="821"/>
      <c r="AZ45" s="822"/>
      <c r="BA45" s="822"/>
      <c r="BB45" s="822"/>
      <c r="BC45" s="822"/>
      <c r="BD45" s="822"/>
      <c r="BE45" s="818"/>
      <c r="BF45" s="818"/>
      <c r="BG45" s="818"/>
      <c r="BH45" s="818"/>
      <c r="BI45" s="819"/>
      <c r="BJ45" s="205"/>
      <c r="BK45" s="205"/>
      <c r="BL45" s="205"/>
      <c r="BM45" s="205"/>
      <c r="BN45" s="205"/>
      <c r="BO45" s="218"/>
      <c r="BP45" s="218"/>
      <c r="BQ45" s="215">
        <v>39</v>
      </c>
      <c r="BR45" s="216"/>
      <c r="BS45" s="758"/>
      <c r="BT45" s="759"/>
      <c r="BU45" s="759"/>
      <c r="BV45" s="759"/>
      <c r="BW45" s="759"/>
      <c r="BX45" s="759"/>
      <c r="BY45" s="759"/>
      <c r="BZ45" s="759"/>
      <c r="CA45" s="759"/>
      <c r="CB45" s="759"/>
      <c r="CC45" s="759"/>
      <c r="CD45" s="759"/>
      <c r="CE45" s="759"/>
      <c r="CF45" s="759"/>
      <c r="CG45" s="760"/>
      <c r="CH45" s="771"/>
      <c r="CI45" s="772"/>
      <c r="CJ45" s="772"/>
      <c r="CK45" s="772"/>
      <c r="CL45" s="773"/>
      <c r="CM45" s="771"/>
      <c r="CN45" s="772"/>
      <c r="CO45" s="772"/>
      <c r="CP45" s="772"/>
      <c r="CQ45" s="773"/>
      <c r="CR45" s="771"/>
      <c r="CS45" s="772"/>
      <c r="CT45" s="772"/>
      <c r="CU45" s="772"/>
      <c r="CV45" s="773"/>
      <c r="CW45" s="771"/>
      <c r="CX45" s="772"/>
      <c r="CY45" s="772"/>
      <c r="CZ45" s="772"/>
      <c r="DA45" s="773"/>
      <c r="DB45" s="771"/>
      <c r="DC45" s="772"/>
      <c r="DD45" s="772"/>
      <c r="DE45" s="772"/>
      <c r="DF45" s="773"/>
      <c r="DG45" s="771"/>
      <c r="DH45" s="772"/>
      <c r="DI45" s="772"/>
      <c r="DJ45" s="772"/>
      <c r="DK45" s="773"/>
      <c r="DL45" s="771"/>
      <c r="DM45" s="772"/>
      <c r="DN45" s="772"/>
      <c r="DO45" s="772"/>
      <c r="DP45" s="773"/>
      <c r="DQ45" s="771"/>
      <c r="DR45" s="772"/>
      <c r="DS45" s="772"/>
      <c r="DT45" s="772"/>
      <c r="DU45" s="773"/>
      <c r="DV45" s="774"/>
      <c r="DW45" s="775"/>
      <c r="DX45" s="775"/>
      <c r="DY45" s="775"/>
      <c r="DZ45" s="776"/>
      <c r="EA45" s="199"/>
    </row>
    <row r="46" spans="1:131" s="200" customFormat="1" ht="26.25" customHeight="1">
      <c r="A46" s="214">
        <v>19</v>
      </c>
      <c r="B46" s="745"/>
      <c r="C46" s="746"/>
      <c r="D46" s="746"/>
      <c r="E46" s="746"/>
      <c r="F46" s="746"/>
      <c r="G46" s="746"/>
      <c r="H46" s="746"/>
      <c r="I46" s="746"/>
      <c r="J46" s="746"/>
      <c r="K46" s="746"/>
      <c r="L46" s="746"/>
      <c r="M46" s="746"/>
      <c r="N46" s="746"/>
      <c r="O46" s="746"/>
      <c r="P46" s="747"/>
      <c r="Q46" s="748"/>
      <c r="R46" s="749"/>
      <c r="S46" s="749"/>
      <c r="T46" s="749"/>
      <c r="U46" s="749"/>
      <c r="V46" s="749"/>
      <c r="W46" s="749"/>
      <c r="X46" s="749"/>
      <c r="Y46" s="749"/>
      <c r="Z46" s="749"/>
      <c r="AA46" s="749"/>
      <c r="AB46" s="749"/>
      <c r="AC46" s="749"/>
      <c r="AD46" s="749"/>
      <c r="AE46" s="750"/>
      <c r="AF46" s="751"/>
      <c r="AG46" s="752"/>
      <c r="AH46" s="752"/>
      <c r="AI46" s="752"/>
      <c r="AJ46" s="753"/>
      <c r="AK46" s="820"/>
      <c r="AL46" s="821"/>
      <c r="AM46" s="821"/>
      <c r="AN46" s="821"/>
      <c r="AO46" s="821"/>
      <c r="AP46" s="821"/>
      <c r="AQ46" s="821"/>
      <c r="AR46" s="821"/>
      <c r="AS46" s="821"/>
      <c r="AT46" s="821"/>
      <c r="AU46" s="821"/>
      <c r="AV46" s="821"/>
      <c r="AW46" s="821"/>
      <c r="AX46" s="821"/>
      <c r="AY46" s="821"/>
      <c r="AZ46" s="822"/>
      <c r="BA46" s="822"/>
      <c r="BB46" s="822"/>
      <c r="BC46" s="822"/>
      <c r="BD46" s="822"/>
      <c r="BE46" s="818"/>
      <c r="BF46" s="818"/>
      <c r="BG46" s="818"/>
      <c r="BH46" s="818"/>
      <c r="BI46" s="819"/>
      <c r="BJ46" s="205"/>
      <c r="BK46" s="205"/>
      <c r="BL46" s="205"/>
      <c r="BM46" s="205"/>
      <c r="BN46" s="205"/>
      <c r="BO46" s="218"/>
      <c r="BP46" s="218"/>
      <c r="BQ46" s="215">
        <v>40</v>
      </c>
      <c r="BR46" s="216"/>
      <c r="BS46" s="758"/>
      <c r="BT46" s="759"/>
      <c r="BU46" s="759"/>
      <c r="BV46" s="759"/>
      <c r="BW46" s="759"/>
      <c r="BX46" s="759"/>
      <c r="BY46" s="759"/>
      <c r="BZ46" s="759"/>
      <c r="CA46" s="759"/>
      <c r="CB46" s="759"/>
      <c r="CC46" s="759"/>
      <c r="CD46" s="759"/>
      <c r="CE46" s="759"/>
      <c r="CF46" s="759"/>
      <c r="CG46" s="760"/>
      <c r="CH46" s="771"/>
      <c r="CI46" s="772"/>
      <c r="CJ46" s="772"/>
      <c r="CK46" s="772"/>
      <c r="CL46" s="773"/>
      <c r="CM46" s="771"/>
      <c r="CN46" s="772"/>
      <c r="CO46" s="772"/>
      <c r="CP46" s="772"/>
      <c r="CQ46" s="773"/>
      <c r="CR46" s="771"/>
      <c r="CS46" s="772"/>
      <c r="CT46" s="772"/>
      <c r="CU46" s="772"/>
      <c r="CV46" s="773"/>
      <c r="CW46" s="771"/>
      <c r="CX46" s="772"/>
      <c r="CY46" s="772"/>
      <c r="CZ46" s="772"/>
      <c r="DA46" s="773"/>
      <c r="DB46" s="771"/>
      <c r="DC46" s="772"/>
      <c r="DD46" s="772"/>
      <c r="DE46" s="772"/>
      <c r="DF46" s="773"/>
      <c r="DG46" s="771"/>
      <c r="DH46" s="772"/>
      <c r="DI46" s="772"/>
      <c r="DJ46" s="772"/>
      <c r="DK46" s="773"/>
      <c r="DL46" s="771"/>
      <c r="DM46" s="772"/>
      <c r="DN46" s="772"/>
      <c r="DO46" s="772"/>
      <c r="DP46" s="773"/>
      <c r="DQ46" s="771"/>
      <c r="DR46" s="772"/>
      <c r="DS46" s="772"/>
      <c r="DT46" s="772"/>
      <c r="DU46" s="773"/>
      <c r="DV46" s="774"/>
      <c r="DW46" s="775"/>
      <c r="DX46" s="775"/>
      <c r="DY46" s="775"/>
      <c r="DZ46" s="776"/>
      <c r="EA46" s="199"/>
    </row>
    <row r="47" spans="1:131" s="200" customFormat="1" ht="26.25" customHeight="1">
      <c r="A47" s="214">
        <v>20</v>
      </c>
      <c r="B47" s="745"/>
      <c r="C47" s="746"/>
      <c r="D47" s="746"/>
      <c r="E47" s="746"/>
      <c r="F47" s="746"/>
      <c r="G47" s="746"/>
      <c r="H47" s="746"/>
      <c r="I47" s="746"/>
      <c r="J47" s="746"/>
      <c r="K47" s="746"/>
      <c r="L47" s="746"/>
      <c r="M47" s="746"/>
      <c r="N47" s="746"/>
      <c r="O47" s="746"/>
      <c r="P47" s="747"/>
      <c r="Q47" s="748"/>
      <c r="R47" s="749"/>
      <c r="S47" s="749"/>
      <c r="T47" s="749"/>
      <c r="U47" s="749"/>
      <c r="V47" s="749"/>
      <c r="W47" s="749"/>
      <c r="X47" s="749"/>
      <c r="Y47" s="749"/>
      <c r="Z47" s="749"/>
      <c r="AA47" s="749"/>
      <c r="AB47" s="749"/>
      <c r="AC47" s="749"/>
      <c r="AD47" s="749"/>
      <c r="AE47" s="750"/>
      <c r="AF47" s="751"/>
      <c r="AG47" s="752"/>
      <c r="AH47" s="752"/>
      <c r="AI47" s="752"/>
      <c r="AJ47" s="753"/>
      <c r="AK47" s="820"/>
      <c r="AL47" s="821"/>
      <c r="AM47" s="821"/>
      <c r="AN47" s="821"/>
      <c r="AO47" s="821"/>
      <c r="AP47" s="821"/>
      <c r="AQ47" s="821"/>
      <c r="AR47" s="821"/>
      <c r="AS47" s="821"/>
      <c r="AT47" s="821"/>
      <c r="AU47" s="821"/>
      <c r="AV47" s="821"/>
      <c r="AW47" s="821"/>
      <c r="AX47" s="821"/>
      <c r="AY47" s="821"/>
      <c r="AZ47" s="822"/>
      <c r="BA47" s="822"/>
      <c r="BB47" s="822"/>
      <c r="BC47" s="822"/>
      <c r="BD47" s="822"/>
      <c r="BE47" s="818"/>
      <c r="BF47" s="818"/>
      <c r="BG47" s="818"/>
      <c r="BH47" s="818"/>
      <c r="BI47" s="819"/>
      <c r="BJ47" s="205"/>
      <c r="BK47" s="205"/>
      <c r="BL47" s="205"/>
      <c r="BM47" s="205"/>
      <c r="BN47" s="205"/>
      <c r="BO47" s="218"/>
      <c r="BP47" s="218"/>
      <c r="BQ47" s="215">
        <v>41</v>
      </c>
      <c r="BR47" s="216"/>
      <c r="BS47" s="758"/>
      <c r="BT47" s="759"/>
      <c r="BU47" s="759"/>
      <c r="BV47" s="759"/>
      <c r="BW47" s="759"/>
      <c r="BX47" s="759"/>
      <c r="BY47" s="759"/>
      <c r="BZ47" s="759"/>
      <c r="CA47" s="759"/>
      <c r="CB47" s="759"/>
      <c r="CC47" s="759"/>
      <c r="CD47" s="759"/>
      <c r="CE47" s="759"/>
      <c r="CF47" s="759"/>
      <c r="CG47" s="760"/>
      <c r="CH47" s="771"/>
      <c r="CI47" s="772"/>
      <c r="CJ47" s="772"/>
      <c r="CK47" s="772"/>
      <c r="CL47" s="773"/>
      <c r="CM47" s="771"/>
      <c r="CN47" s="772"/>
      <c r="CO47" s="772"/>
      <c r="CP47" s="772"/>
      <c r="CQ47" s="773"/>
      <c r="CR47" s="771"/>
      <c r="CS47" s="772"/>
      <c r="CT47" s="772"/>
      <c r="CU47" s="772"/>
      <c r="CV47" s="773"/>
      <c r="CW47" s="771"/>
      <c r="CX47" s="772"/>
      <c r="CY47" s="772"/>
      <c r="CZ47" s="772"/>
      <c r="DA47" s="773"/>
      <c r="DB47" s="771"/>
      <c r="DC47" s="772"/>
      <c r="DD47" s="772"/>
      <c r="DE47" s="772"/>
      <c r="DF47" s="773"/>
      <c r="DG47" s="771"/>
      <c r="DH47" s="772"/>
      <c r="DI47" s="772"/>
      <c r="DJ47" s="772"/>
      <c r="DK47" s="773"/>
      <c r="DL47" s="771"/>
      <c r="DM47" s="772"/>
      <c r="DN47" s="772"/>
      <c r="DO47" s="772"/>
      <c r="DP47" s="773"/>
      <c r="DQ47" s="771"/>
      <c r="DR47" s="772"/>
      <c r="DS47" s="772"/>
      <c r="DT47" s="772"/>
      <c r="DU47" s="773"/>
      <c r="DV47" s="774"/>
      <c r="DW47" s="775"/>
      <c r="DX47" s="775"/>
      <c r="DY47" s="775"/>
      <c r="DZ47" s="776"/>
      <c r="EA47" s="199"/>
    </row>
    <row r="48" spans="1:131" s="200" customFormat="1" ht="26.25" customHeight="1">
      <c r="A48" s="214">
        <v>21</v>
      </c>
      <c r="B48" s="745"/>
      <c r="C48" s="746"/>
      <c r="D48" s="746"/>
      <c r="E48" s="746"/>
      <c r="F48" s="746"/>
      <c r="G48" s="746"/>
      <c r="H48" s="746"/>
      <c r="I48" s="746"/>
      <c r="J48" s="746"/>
      <c r="K48" s="746"/>
      <c r="L48" s="746"/>
      <c r="M48" s="746"/>
      <c r="N48" s="746"/>
      <c r="O48" s="746"/>
      <c r="P48" s="747"/>
      <c r="Q48" s="748"/>
      <c r="R48" s="749"/>
      <c r="S48" s="749"/>
      <c r="T48" s="749"/>
      <c r="U48" s="749"/>
      <c r="V48" s="749"/>
      <c r="W48" s="749"/>
      <c r="X48" s="749"/>
      <c r="Y48" s="749"/>
      <c r="Z48" s="749"/>
      <c r="AA48" s="749"/>
      <c r="AB48" s="749"/>
      <c r="AC48" s="749"/>
      <c r="AD48" s="749"/>
      <c r="AE48" s="750"/>
      <c r="AF48" s="751"/>
      <c r="AG48" s="752"/>
      <c r="AH48" s="752"/>
      <c r="AI48" s="752"/>
      <c r="AJ48" s="753"/>
      <c r="AK48" s="820"/>
      <c r="AL48" s="821"/>
      <c r="AM48" s="821"/>
      <c r="AN48" s="821"/>
      <c r="AO48" s="821"/>
      <c r="AP48" s="821"/>
      <c r="AQ48" s="821"/>
      <c r="AR48" s="821"/>
      <c r="AS48" s="821"/>
      <c r="AT48" s="821"/>
      <c r="AU48" s="821"/>
      <c r="AV48" s="821"/>
      <c r="AW48" s="821"/>
      <c r="AX48" s="821"/>
      <c r="AY48" s="821"/>
      <c r="AZ48" s="822"/>
      <c r="BA48" s="822"/>
      <c r="BB48" s="822"/>
      <c r="BC48" s="822"/>
      <c r="BD48" s="822"/>
      <c r="BE48" s="818"/>
      <c r="BF48" s="818"/>
      <c r="BG48" s="818"/>
      <c r="BH48" s="818"/>
      <c r="BI48" s="819"/>
      <c r="BJ48" s="205"/>
      <c r="BK48" s="205"/>
      <c r="BL48" s="205"/>
      <c r="BM48" s="205"/>
      <c r="BN48" s="205"/>
      <c r="BO48" s="218"/>
      <c r="BP48" s="218"/>
      <c r="BQ48" s="215">
        <v>42</v>
      </c>
      <c r="BR48" s="216"/>
      <c r="BS48" s="758"/>
      <c r="BT48" s="759"/>
      <c r="BU48" s="759"/>
      <c r="BV48" s="759"/>
      <c r="BW48" s="759"/>
      <c r="BX48" s="759"/>
      <c r="BY48" s="759"/>
      <c r="BZ48" s="759"/>
      <c r="CA48" s="759"/>
      <c r="CB48" s="759"/>
      <c r="CC48" s="759"/>
      <c r="CD48" s="759"/>
      <c r="CE48" s="759"/>
      <c r="CF48" s="759"/>
      <c r="CG48" s="760"/>
      <c r="CH48" s="771"/>
      <c r="CI48" s="772"/>
      <c r="CJ48" s="772"/>
      <c r="CK48" s="772"/>
      <c r="CL48" s="773"/>
      <c r="CM48" s="771"/>
      <c r="CN48" s="772"/>
      <c r="CO48" s="772"/>
      <c r="CP48" s="772"/>
      <c r="CQ48" s="773"/>
      <c r="CR48" s="771"/>
      <c r="CS48" s="772"/>
      <c r="CT48" s="772"/>
      <c r="CU48" s="772"/>
      <c r="CV48" s="773"/>
      <c r="CW48" s="771"/>
      <c r="CX48" s="772"/>
      <c r="CY48" s="772"/>
      <c r="CZ48" s="772"/>
      <c r="DA48" s="773"/>
      <c r="DB48" s="771"/>
      <c r="DC48" s="772"/>
      <c r="DD48" s="772"/>
      <c r="DE48" s="772"/>
      <c r="DF48" s="773"/>
      <c r="DG48" s="771"/>
      <c r="DH48" s="772"/>
      <c r="DI48" s="772"/>
      <c r="DJ48" s="772"/>
      <c r="DK48" s="773"/>
      <c r="DL48" s="771"/>
      <c r="DM48" s="772"/>
      <c r="DN48" s="772"/>
      <c r="DO48" s="772"/>
      <c r="DP48" s="773"/>
      <c r="DQ48" s="771"/>
      <c r="DR48" s="772"/>
      <c r="DS48" s="772"/>
      <c r="DT48" s="772"/>
      <c r="DU48" s="773"/>
      <c r="DV48" s="774"/>
      <c r="DW48" s="775"/>
      <c r="DX48" s="775"/>
      <c r="DY48" s="775"/>
      <c r="DZ48" s="776"/>
      <c r="EA48" s="199"/>
    </row>
    <row r="49" spans="1:131" s="200" customFormat="1" ht="26.25" customHeight="1">
      <c r="A49" s="214">
        <v>22</v>
      </c>
      <c r="B49" s="745"/>
      <c r="C49" s="746"/>
      <c r="D49" s="746"/>
      <c r="E49" s="746"/>
      <c r="F49" s="746"/>
      <c r="G49" s="746"/>
      <c r="H49" s="746"/>
      <c r="I49" s="746"/>
      <c r="J49" s="746"/>
      <c r="K49" s="746"/>
      <c r="L49" s="746"/>
      <c r="M49" s="746"/>
      <c r="N49" s="746"/>
      <c r="O49" s="746"/>
      <c r="P49" s="747"/>
      <c r="Q49" s="748"/>
      <c r="R49" s="749"/>
      <c r="S49" s="749"/>
      <c r="T49" s="749"/>
      <c r="U49" s="749"/>
      <c r="V49" s="749"/>
      <c r="W49" s="749"/>
      <c r="X49" s="749"/>
      <c r="Y49" s="749"/>
      <c r="Z49" s="749"/>
      <c r="AA49" s="749"/>
      <c r="AB49" s="749"/>
      <c r="AC49" s="749"/>
      <c r="AD49" s="749"/>
      <c r="AE49" s="750"/>
      <c r="AF49" s="751"/>
      <c r="AG49" s="752"/>
      <c r="AH49" s="752"/>
      <c r="AI49" s="752"/>
      <c r="AJ49" s="753"/>
      <c r="AK49" s="820"/>
      <c r="AL49" s="821"/>
      <c r="AM49" s="821"/>
      <c r="AN49" s="821"/>
      <c r="AO49" s="821"/>
      <c r="AP49" s="821"/>
      <c r="AQ49" s="821"/>
      <c r="AR49" s="821"/>
      <c r="AS49" s="821"/>
      <c r="AT49" s="821"/>
      <c r="AU49" s="821"/>
      <c r="AV49" s="821"/>
      <c r="AW49" s="821"/>
      <c r="AX49" s="821"/>
      <c r="AY49" s="821"/>
      <c r="AZ49" s="822"/>
      <c r="BA49" s="822"/>
      <c r="BB49" s="822"/>
      <c r="BC49" s="822"/>
      <c r="BD49" s="822"/>
      <c r="BE49" s="818"/>
      <c r="BF49" s="818"/>
      <c r="BG49" s="818"/>
      <c r="BH49" s="818"/>
      <c r="BI49" s="819"/>
      <c r="BJ49" s="205"/>
      <c r="BK49" s="205"/>
      <c r="BL49" s="205"/>
      <c r="BM49" s="205"/>
      <c r="BN49" s="205"/>
      <c r="BO49" s="218"/>
      <c r="BP49" s="218"/>
      <c r="BQ49" s="215">
        <v>43</v>
      </c>
      <c r="BR49" s="216"/>
      <c r="BS49" s="758"/>
      <c r="BT49" s="759"/>
      <c r="BU49" s="759"/>
      <c r="BV49" s="759"/>
      <c r="BW49" s="759"/>
      <c r="BX49" s="759"/>
      <c r="BY49" s="759"/>
      <c r="BZ49" s="759"/>
      <c r="CA49" s="759"/>
      <c r="CB49" s="759"/>
      <c r="CC49" s="759"/>
      <c r="CD49" s="759"/>
      <c r="CE49" s="759"/>
      <c r="CF49" s="759"/>
      <c r="CG49" s="760"/>
      <c r="CH49" s="771"/>
      <c r="CI49" s="772"/>
      <c r="CJ49" s="772"/>
      <c r="CK49" s="772"/>
      <c r="CL49" s="773"/>
      <c r="CM49" s="771"/>
      <c r="CN49" s="772"/>
      <c r="CO49" s="772"/>
      <c r="CP49" s="772"/>
      <c r="CQ49" s="773"/>
      <c r="CR49" s="771"/>
      <c r="CS49" s="772"/>
      <c r="CT49" s="772"/>
      <c r="CU49" s="772"/>
      <c r="CV49" s="773"/>
      <c r="CW49" s="771"/>
      <c r="CX49" s="772"/>
      <c r="CY49" s="772"/>
      <c r="CZ49" s="772"/>
      <c r="DA49" s="773"/>
      <c r="DB49" s="771"/>
      <c r="DC49" s="772"/>
      <c r="DD49" s="772"/>
      <c r="DE49" s="772"/>
      <c r="DF49" s="773"/>
      <c r="DG49" s="771"/>
      <c r="DH49" s="772"/>
      <c r="DI49" s="772"/>
      <c r="DJ49" s="772"/>
      <c r="DK49" s="773"/>
      <c r="DL49" s="771"/>
      <c r="DM49" s="772"/>
      <c r="DN49" s="772"/>
      <c r="DO49" s="772"/>
      <c r="DP49" s="773"/>
      <c r="DQ49" s="771"/>
      <c r="DR49" s="772"/>
      <c r="DS49" s="772"/>
      <c r="DT49" s="772"/>
      <c r="DU49" s="773"/>
      <c r="DV49" s="774"/>
      <c r="DW49" s="775"/>
      <c r="DX49" s="775"/>
      <c r="DY49" s="775"/>
      <c r="DZ49" s="776"/>
      <c r="EA49" s="199"/>
    </row>
    <row r="50" spans="1:131" s="200" customFormat="1" ht="26.25" customHeight="1">
      <c r="A50" s="214">
        <v>23</v>
      </c>
      <c r="B50" s="745"/>
      <c r="C50" s="746"/>
      <c r="D50" s="746"/>
      <c r="E50" s="746"/>
      <c r="F50" s="746"/>
      <c r="G50" s="746"/>
      <c r="H50" s="746"/>
      <c r="I50" s="746"/>
      <c r="J50" s="746"/>
      <c r="K50" s="746"/>
      <c r="L50" s="746"/>
      <c r="M50" s="746"/>
      <c r="N50" s="746"/>
      <c r="O50" s="746"/>
      <c r="P50" s="747"/>
      <c r="Q50" s="823"/>
      <c r="R50" s="824"/>
      <c r="S50" s="824"/>
      <c r="T50" s="824"/>
      <c r="U50" s="824"/>
      <c r="V50" s="824"/>
      <c r="W50" s="824"/>
      <c r="X50" s="824"/>
      <c r="Y50" s="824"/>
      <c r="Z50" s="824"/>
      <c r="AA50" s="824"/>
      <c r="AB50" s="824"/>
      <c r="AC50" s="824"/>
      <c r="AD50" s="824"/>
      <c r="AE50" s="825"/>
      <c r="AF50" s="751"/>
      <c r="AG50" s="752"/>
      <c r="AH50" s="752"/>
      <c r="AI50" s="752"/>
      <c r="AJ50" s="753"/>
      <c r="AK50" s="826"/>
      <c r="AL50" s="824"/>
      <c r="AM50" s="824"/>
      <c r="AN50" s="824"/>
      <c r="AO50" s="824"/>
      <c r="AP50" s="824"/>
      <c r="AQ50" s="824"/>
      <c r="AR50" s="824"/>
      <c r="AS50" s="824"/>
      <c r="AT50" s="824"/>
      <c r="AU50" s="824"/>
      <c r="AV50" s="824"/>
      <c r="AW50" s="824"/>
      <c r="AX50" s="824"/>
      <c r="AY50" s="824"/>
      <c r="AZ50" s="827"/>
      <c r="BA50" s="827"/>
      <c r="BB50" s="827"/>
      <c r="BC50" s="827"/>
      <c r="BD50" s="827"/>
      <c r="BE50" s="818"/>
      <c r="BF50" s="818"/>
      <c r="BG50" s="818"/>
      <c r="BH50" s="818"/>
      <c r="BI50" s="819"/>
      <c r="BJ50" s="205"/>
      <c r="BK50" s="205"/>
      <c r="BL50" s="205"/>
      <c r="BM50" s="205"/>
      <c r="BN50" s="205"/>
      <c r="BO50" s="218"/>
      <c r="BP50" s="218"/>
      <c r="BQ50" s="215">
        <v>44</v>
      </c>
      <c r="BR50" s="216"/>
      <c r="BS50" s="758"/>
      <c r="BT50" s="759"/>
      <c r="BU50" s="759"/>
      <c r="BV50" s="759"/>
      <c r="BW50" s="759"/>
      <c r="BX50" s="759"/>
      <c r="BY50" s="759"/>
      <c r="BZ50" s="759"/>
      <c r="CA50" s="759"/>
      <c r="CB50" s="759"/>
      <c r="CC50" s="759"/>
      <c r="CD50" s="759"/>
      <c r="CE50" s="759"/>
      <c r="CF50" s="759"/>
      <c r="CG50" s="760"/>
      <c r="CH50" s="771"/>
      <c r="CI50" s="772"/>
      <c r="CJ50" s="772"/>
      <c r="CK50" s="772"/>
      <c r="CL50" s="773"/>
      <c r="CM50" s="771"/>
      <c r="CN50" s="772"/>
      <c r="CO50" s="772"/>
      <c r="CP50" s="772"/>
      <c r="CQ50" s="773"/>
      <c r="CR50" s="771"/>
      <c r="CS50" s="772"/>
      <c r="CT50" s="772"/>
      <c r="CU50" s="772"/>
      <c r="CV50" s="773"/>
      <c r="CW50" s="771"/>
      <c r="CX50" s="772"/>
      <c r="CY50" s="772"/>
      <c r="CZ50" s="772"/>
      <c r="DA50" s="773"/>
      <c r="DB50" s="771"/>
      <c r="DC50" s="772"/>
      <c r="DD50" s="772"/>
      <c r="DE50" s="772"/>
      <c r="DF50" s="773"/>
      <c r="DG50" s="771"/>
      <c r="DH50" s="772"/>
      <c r="DI50" s="772"/>
      <c r="DJ50" s="772"/>
      <c r="DK50" s="773"/>
      <c r="DL50" s="771"/>
      <c r="DM50" s="772"/>
      <c r="DN50" s="772"/>
      <c r="DO50" s="772"/>
      <c r="DP50" s="773"/>
      <c r="DQ50" s="771"/>
      <c r="DR50" s="772"/>
      <c r="DS50" s="772"/>
      <c r="DT50" s="772"/>
      <c r="DU50" s="773"/>
      <c r="DV50" s="774"/>
      <c r="DW50" s="775"/>
      <c r="DX50" s="775"/>
      <c r="DY50" s="775"/>
      <c r="DZ50" s="776"/>
      <c r="EA50" s="199"/>
    </row>
    <row r="51" spans="1:131" s="200" customFormat="1" ht="26.25" customHeight="1">
      <c r="A51" s="214">
        <v>24</v>
      </c>
      <c r="B51" s="745"/>
      <c r="C51" s="746"/>
      <c r="D51" s="746"/>
      <c r="E51" s="746"/>
      <c r="F51" s="746"/>
      <c r="G51" s="746"/>
      <c r="H51" s="746"/>
      <c r="I51" s="746"/>
      <c r="J51" s="746"/>
      <c r="K51" s="746"/>
      <c r="L51" s="746"/>
      <c r="M51" s="746"/>
      <c r="N51" s="746"/>
      <c r="O51" s="746"/>
      <c r="P51" s="747"/>
      <c r="Q51" s="823"/>
      <c r="R51" s="824"/>
      <c r="S51" s="824"/>
      <c r="T51" s="824"/>
      <c r="U51" s="824"/>
      <c r="V51" s="824"/>
      <c r="W51" s="824"/>
      <c r="X51" s="824"/>
      <c r="Y51" s="824"/>
      <c r="Z51" s="824"/>
      <c r="AA51" s="824"/>
      <c r="AB51" s="824"/>
      <c r="AC51" s="824"/>
      <c r="AD51" s="824"/>
      <c r="AE51" s="825"/>
      <c r="AF51" s="751"/>
      <c r="AG51" s="752"/>
      <c r="AH51" s="752"/>
      <c r="AI51" s="752"/>
      <c r="AJ51" s="753"/>
      <c r="AK51" s="826"/>
      <c r="AL51" s="824"/>
      <c r="AM51" s="824"/>
      <c r="AN51" s="824"/>
      <c r="AO51" s="824"/>
      <c r="AP51" s="824"/>
      <c r="AQ51" s="824"/>
      <c r="AR51" s="824"/>
      <c r="AS51" s="824"/>
      <c r="AT51" s="824"/>
      <c r="AU51" s="824"/>
      <c r="AV51" s="824"/>
      <c r="AW51" s="824"/>
      <c r="AX51" s="824"/>
      <c r="AY51" s="824"/>
      <c r="AZ51" s="827"/>
      <c r="BA51" s="827"/>
      <c r="BB51" s="827"/>
      <c r="BC51" s="827"/>
      <c r="BD51" s="827"/>
      <c r="BE51" s="818"/>
      <c r="BF51" s="818"/>
      <c r="BG51" s="818"/>
      <c r="BH51" s="818"/>
      <c r="BI51" s="819"/>
      <c r="BJ51" s="205"/>
      <c r="BK51" s="205"/>
      <c r="BL51" s="205"/>
      <c r="BM51" s="205"/>
      <c r="BN51" s="205"/>
      <c r="BO51" s="218"/>
      <c r="BP51" s="218"/>
      <c r="BQ51" s="215">
        <v>45</v>
      </c>
      <c r="BR51" s="216"/>
      <c r="BS51" s="758"/>
      <c r="BT51" s="759"/>
      <c r="BU51" s="759"/>
      <c r="BV51" s="759"/>
      <c r="BW51" s="759"/>
      <c r="BX51" s="759"/>
      <c r="BY51" s="759"/>
      <c r="BZ51" s="759"/>
      <c r="CA51" s="759"/>
      <c r="CB51" s="759"/>
      <c r="CC51" s="759"/>
      <c r="CD51" s="759"/>
      <c r="CE51" s="759"/>
      <c r="CF51" s="759"/>
      <c r="CG51" s="760"/>
      <c r="CH51" s="771"/>
      <c r="CI51" s="772"/>
      <c r="CJ51" s="772"/>
      <c r="CK51" s="772"/>
      <c r="CL51" s="773"/>
      <c r="CM51" s="771"/>
      <c r="CN51" s="772"/>
      <c r="CO51" s="772"/>
      <c r="CP51" s="772"/>
      <c r="CQ51" s="773"/>
      <c r="CR51" s="771"/>
      <c r="CS51" s="772"/>
      <c r="CT51" s="772"/>
      <c r="CU51" s="772"/>
      <c r="CV51" s="773"/>
      <c r="CW51" s="771"/>
      <c r="CX51" s="772"/>
      <c r="CY51" s="772"/>
      <c r="CZ51" s="772"/>
      <c r="DA51" s="773"/>
      <c r="DB51" s="771"/>
      <c r="DC51" s="772"/>
      <c r="DD51" s="772"/>
      <c r="DE51" s="772"/>
      <c r="DF51" s="773"/>
      <c r="DG51" s="771"/>
      <c r="DH51" s="772"/>
      <c r="DI51" s="772"/>
      <c r="DJ51" s="772"/>
      <c r="DK51" s="773"/>
      <c r="DL51" s="771"/>
      <c r="DM51" s="772"/>
      <c r="DN51" s="772"/>
      <c r="DO51" s="772"/>
      <c r="DP51" s="773"/>
      <c r="DQ51" s="771"/>
      <c r="DR51" s="772"/>
      <c r="DS51" s="772"/>
      <c r="DT51" s="772"/>
      <c r="DU51" s="773"/>
      <c r="DV51" s="774"/>
      <c r="DW51" s="775"/>
      <c r="DX51" s="775"/>
      <c r="DY51" s="775"/>
      <c r="DZ51" s="776"/>
      <c r="EA51" s="199"/>
    </row>
    <row r="52" spans="1:131" s="200" customFormat="1" ht="26.25" customHeight="1">
      <c r="A52" s="214">
        <v>25</v>
      </c>
      <c r="B52" s="745"/>
      <c r="C52" s="746"/>
      <c r="D52" s="746"/>
      <c r="E52" s="746"/>
      <c r="F52" s="746"/>
      <c r="G52" s="746"/>
      <c r="H52" s="746"/>
      <c r="I52" s="746"/>
      <c r="J52" s="746"/>
      <c r="K52" s="746"/>
      <c r="L52" s="746"/>
      <c r="M52" s="746"/>
      <c r="N52" s="746"/>
      <c r="O52" s="746"/>
      <c r="P52" s="747"/>
      <c r="Q52" s="823"/>
      <c r="R52" s="824"/>
      <c r="S52" s="824"/>
      <c r="T52" s="824"/>
      <c r="U52" s="824"/>
      <c r="V52" s="824"/>
      <c r="W52" s="824"/>
      <c r="X52" s="824"/>
      <c r="Y52" s="824"/>
      <c r="Z52" s="824"/>
      <c r="AA52" s="824"/>
      <c r="AB52" s="824"/>
      <c r="AC52" s="824"/>
      <c r="AD52" s="824"/>
      <c r="AE52" s="825"/>
      <c r="AF52" s="751"/>
      <c r="AG52" s="752"/>
      <c r="AH52" s="752"/>
      <c r="AI52" s="752"/>
      <c r="AJ52" s="753"/>
      <c r="AK52" s="826"/>
      <c r="AL52" s="824"/>
      <c r="AM52" s="824"/>
      <c r="AN52" s="824"/>
      <c r="AO52" s="824"/>
      <c r="AP52" s="824"/>
      <c r="AQ52" s="824"/>
      <c r="AR52" s="824"/>
      <c r="AS52" s="824"/>
      <c r="AT52" s="824"/>
      <c r="AU52" s="824"/>
      <c r="AV52" s="824"/>
      <c r="AW52" s="824"/>
      <c r="AX52" s="824"/>
      <c r="AY52" s="824"/>
      <c r="AZ52" s="827"/>
      <c r="BA52" s="827"/>
      <c r="BB52" s="827"/>
      <c r="BC52" s="827"/>
      <c r="BD52" s="827"/>
      <c r="BE52" s="818"/>
      <c r="BF52" s="818"/>
      <c r="BG52" s="818"/>
      <c r="BH52" s="818"/>
      <c r="BI52" s="819"/>
      <c r="BJ52" s="205"/>
      <c r="BK52" s="205"/>
      <c r="BL52" s="205"/>
      <c r="BM52" s="205"/>
      <c r="BN52" s="205"/>
      <c r="BO52" s="218"/>
      <c r="BP52" s="218"/>
      <c r="BQ52" s="215">
        <v>46</v>
      </c>
      <c r="BR52" s="216"/>
      <c r="BS52" s="758"/>
      <c r="BT52" s="759"/>
      <c r="BU52" s="759"/>
      <c r="BV52" s="759"/>
      <c r="BW52" s="759"/>
      <c r="BX52" s="759"/>
      <c r="BY52" s="759"/>
      <c r="BZ52" s="759"/>
      <c r="CA52" s="759"/>
      <c r="CB52" s="759"/>
      <c r="CC52" s="759"/>
      <c r="CD52" s="759"/>
      <c r="CE52" s="759"/>
      <c r="CF52" s="759"/>
      <c r="CG52" s="760"/>
      <c r="CH52" s="771"/>
      <c r="CI52" s="772"/>
      <c r="CJ52" s="772"/>
      <c r="CK52" s="772"/>
      <c r="CL52" s="773"/>
      <c r="CM52" s="771"/>
      <c r="CN52" s="772"/>
      <c r="CO52" s="772"/>
      <c r="CP52" s="772"/>
      <c r="CQ52" s="773"/>
      <c r="CR52" s="771"/>
      <c r="CS52" s="772"/>
      <c r="CT52" s="772"/>
      <c r="CU52" s="772"/>
      <c r="CV52" s="773"/>
      <c r="CW52" s="771"/>
      <c r="CX52" s="772"/>
      <c r="CY52" s="772"/>
      <c r="CZ52" s="772"/>
      <c r="DA52" s="773"/>
      <c r="DB52" s="771"/>
      <c r="DC52" s="772"/>
      <c r="DD52" s="772"/>
      <c r="DE52" s="772"/>
      <c r="DF52" s="773"/>
      <c r="DG52" s="771"/>
      <c r="DH52" s="772"/>
      <c r="DI52" s="772"/>
      <c r="DJ52" s="772"/>
      <c r="DK52" s="773"/>
      <c r="DL52" s="771"/>
      <c r="DM52" s="772"/>
      <c r="DN52" s="772"/>
      <c r="DO52" s="772"/>
      <c r="DP52" s="773"/>
      <c r="DQ52" s="771"/>
      <c r="DR52" s="772"/>
      <c r="DS52" s="772"/>
      <c r="DT52" s="772"/>
      <c r="DU52" s="773"/>
      <c r="DV52" s="774"/>
      <c r="DW52" s="775"/>
      <c r="DX52" s="775"/>
      <c r="DY52" s="775"/>
      <c r="DZ52" s="776"/>
      <c r="EA52" s="199"/>
    </row>
    <row r="53" spans="1:131" s="200" customFormat="1" ht="26.25" customHeight="1">
      <c r="A53" s="214">
        <v>26</v>
      </c>
      <c r="B53" s="745"/>
      <c r="C53" s="746"/>
      <c r="D53" s="746"/>
      <c r="E53" s="746"/>
      <c r="F53" s="746"/>
      <c r="G53" s="746"/>
      <c r="H53" s="746"/>
      <c r="I53" s="746"/>
      <c r="J53" s="746"/>
      <c r="K53" s="746"/>
      <c r="L53" s="746"/>
      <c r="M53" s="746"/>
      <c r="N53" s="746"/>
      <c r="O53" s="746"/>
      <c r="P53" s="747"/>
      <c r="Q53" s="823"/>
      <c r="R53" s="824"/>
      <c r="S53" s="824"/>
      <c r="T53" s="824"/>
      <c r="U53" s="824"/>
      <c r="V53" s="824"/>
      <c r="W53" s="824"/>
      <c r="X53" s="824"/>
      <c r="Y53" s="824"/>
      <c r="Z53" s="824"/>
      <c r="AA53" s="824"/>
      <c r="AB53" s="824"/>
      <c r="AC53" s="824"/>
      <c r="AD53" s="824"/>
      <c r="AE53" s="825"/>
      <c r="AF53" s="751"/>
      <c r="AG53" s="752"/>
      <c r="AH53" s="752"/>
      <c r="AI53" s="752"/>
      <c r="AJ53" s="753"/>
      <c r="AK53" s="826"/>
      <c r="AL53" s="824"/>
      <c r="AM53" s="824"/>
      <c r="AN53" s="824"/>
      <c r="AO53" s="824"/>
      <c r="AP53" s="824"/>
      <c r="AQ53" s="824"/>
      <c r="AR53" s="824"/>
      <c r="AS53" s="824"/>
      <c r="AT53" s="824"/>
      <c r="AU53" s="824"/>
      <c r="AV53" s="824"/>
      <c r="AW53" s="824"/>
      <c r="AX53" s="824"/>
      <c r="AY53" s="824"/>
      <c r="AZ53" s="827"/>
      <c r="BA53" s="827"/>
      <c r="BB53" s="827"/>
      <c r="BC53" s="827"/>
      <c r="BD53" s="827"/>
      <c r="BE53" s="818"/>
      <c r="BF53" s="818"/>
      <c r="BG53" s="818"/>
      <c r="BH53" s="818"/>
      <c r="BI53" s="819"/>
      <c r="BJ53" s="205"/>
      <c r="BK53" s="205"/>
      <c r="BL53" s="205"/>
      <c r="BM53" s="205"/>
      <c r="BN53" s="205"/>
      <c r="BO53" s="218"/>
      <c r="BP53" s="218"/>
      <c r="BQ53" s="215">
        <v>47</v>
      </c>
      <c r="BR53" s="216"/>
      <c r="BS53" s="758"/>
      <c r="BT53" s="759"/>
      <c r="BU53" s="759"/>
      <c r="BV53" s="759"/>
      <c r="BW53" s="759"/>
      <c r="BX53" s="759"/>
      <c r="BY53" s="759"/>
      <c r="BZ53" s="759"/>
      <c r="CA53" s="759"/>
      <c r="CB53" s="759"/>
      <c r="CC53" s="759"/>
      <c r="CD53" s="759"/>
      <c r="CE53" s="759"/>
      <c r="CF53" s="759"/>
      <c r="CG53" s="760"/>
      <c r="CH53" s="771"/>
      <c r="CI53" s="772"/>
      <c r="CJ53" s="772"/>
      <c r="CK53" s="772"/>
      <c r="CL53" s="773"/>
      <c r="CM53" s="771"/>
      <c r="CN53" s="772"/>
      <c r="CO53" s="772"/>
      <c r="CP53" s="772"/>
      <c r="CQ53" s="773"/>
      <c r="CR53" s="771"/>
      <c r="CS53" s="772"/>
      <c r="CT53" s="772"/>
      <c r="CU53" s="772"/>
      <c r="CV53" s="773"/>
      <c r="CW53" s="771"/>
      <c r="CX53" s="772"/>
      <c r="CY53" s="772"/>
      <c r="CZ53" s="772"/>
      <c r="DA53" s="773"/>
      <c r="DB53" s="771"/>
      <c r="DC53" s="772"/>
      <c r="DD53" s="772"/>
      <c r="DE53" s="772"/>
      <c r="DF53" s="773"/>
      <c r="DG53" s="771"/>
      <c r="DH53" s="772"/>
      <c r="DI53" s="772"/>
      <c r="DJ53" s="772"/>
      <c r="DK53" s="773"/>
      <c r="DL53" s="771"/>
      <c r="DM53" s="772"/>
      <c r="DN53" s="772"/>
      <c r="DO53" s="772"/>
      <c r="DP53" s="773"/>
      <c r="DQ53" s="771"/>
      <c r="DR53" s="772"/>
      <c r="DS53" s="772"/>
      <c r="DT53" s="772"/>
      <c r="DU53" s="773"/>
      <c r="DV53" s="774"/>
      <c r="DW53" s="775"/>
      <c r="DX53" s="775"/>
      <c r="DY53" s="775"/>
      <c r="DZ53" s="776"/>
      <c r="EA53" s="199"/>
    </row>
    <row r="54" spans="1:131" s="200" customFormat="1" ht="26.25" customHeight="1">
      <c r="A54" s="214">
        <v>27</v>
      </c>
      <c r="B54" s="745"/>
      <c r="C54" s="746"/>
      <c r="D54" s="746"/>
      <c r="E54" s="746"/>
      <c r="F54" s="746"/>
      <c r="G54" s="746"/>
      <c r="H54" s="746"/>
      <c r="I54" s="746"/>
      <c r="J54" s="746"/>
      <c r="K54" s="746"/>
      <c r="L54" s="746"/>
      <c r="M54" s="746"/>
      <c r="N54" s="746"/>
      <c r="O54" s="746"/>
      <c r="P54" s="747"/>
      <c r="Q54" s="823"/>
      <c r="R54" s="824"/>
      <c r="S54" s="824"/>
      <c r="T54" s="824"/>
      <c r="U54" s="824"/>
      <c r="V54" s="824"/>
      <c r="W54" s="824"/>
      <c r="X54" s="824"/>
      <c r="Y54" s="824"/>
      <c r="Z54" s="824"/>
      <c r="AA54" s="824"/>
      <c r="AB54" s="824"/>
      <c r="AC54" s="824"/>
      <c r="AD54" s="824"/>
      <c r="AE54" s="825"/>
      <c r="AF54" s="751"/>
      <c r="AG54" s="752"/>
      <c r="AH54" s="752"/>
      <c r="AI54" s="752"/>
      <c r="AJ54" s="753"/>
      <c r="AK54" s="826"/>
      <c r="AL54" s="824"/>
      <c r="AM54" s="824"/>
      <c r="AN54" s="824"/>
      <c r="AO54" s="824"/>
      <c r="AP54" s="824"/>
      <c r="AQ54" s="824"/>
      <c r="AR54" s="824"/>
      <c r="AS54" s="824"/>
      <c r="AT54" s="824"/>
      <c r="AU54" s="824"/>
      <c r="AV54" s="824"/>
      <c r="AW54" s="824"/>
      <c r="AX54" s="824"/>
      <c r="AY54" s="824"/>
      <c r="AZ54" s="827"/>
      <c r="BA54" s="827"/>
      <c r="BB54" s="827"/>
      <c r="BC54" s="827"/>
      <c r="BD54" s="827"/>
      <c r="BE54" s="818"/>
      <c r="BF54" s="818"/>
      <c r="BG54" s="818"/>
      <c r="BH54" s="818"/>
      <c r="BI54" s="819"/>
      <c r="BJ54" s="205"/>
      <c r="BK54" s="205"/>
      <c r="BL54" s="205"/>
      <c r="BM54" s="205"/>
      <c r="BN54" s="205"/>
      <c r="BO54" s="218"/>
      <c r="BP54" s="218"/>
      <c r="BQ54" s="215">
        <v>48</v>
      </c>
      <c r="BR54" s="216"/>
      <c r="BS54" s="758"/>
      <c r="BT54" s="759"/>
      <c r="BU54" s="759"/>
      <c r="BV54" s="759"/>
      <c r="BW54" s="759"/>
      <c r="BX54" s="759"/>
      <c r="BY54" s="759"/>
      <c r="BZ54" s="759"/>
      <c r="CA54" s="759"/>
      <c r="CB54" s="759"/>
      <c r="CC54" s="759"/>
      <c r="CD54" s="759"/>
      <c r="CE54" s="759"/>
      <c r="CF54" s="759"/>
      <c r="CG54" s="760"/>
      <c r="CH54" s="771"/>
      <c r="CI54" s="772"/>
      <c r="CJ54" s="772"/>
      <c r="CK54" s="772"/>
      <c r="CL54" s="773"/>
      <c r="CM54" s="771"/>
      <c r="CN54" s="772"/>
      <c r="CO54" s="772"/>
      <c r="CP54" s="772"/>
      <c r="CQ54" s="773"/>
      <c r="CR54" s="771"/>
      <c r="CS54" s="772"/>
      <c r="CT54" s="772"/>
      <c r="CU54" s="772"/>
      <c r="CV54" s="773"/>
      <c r="CW54" s="771"/>
      <c r="CX54" s="772"/>
      <c r="CY54" s="772"/>
      <c r="CZ54" s="772"/>
      <c r="DA54" s="773"/>
      <c r="DB54" s="771"/>
      <c r="DC54" s="772"/>
      <c r="DD54" s="772"/>
      <c r="DE54" s="772"/>
      <c r="DF54" s="773"/>
      <c r="DG54" s="771"/>
      <c r="DH54" s="772"/>
      <c r="DI54" s="772"/>
      <c r="DJ54" s="772"/>
      <c r="DK54" s="773"/>
      <c r="DL54" s="771"/>
      <c r="DM54" s="772"/>
      <c r="DN54" s="772"/>
      <c r="DO54" s="772"/>
      <c r="DP54" s="773"/>
      <c r="DQ54" s="771"/>
      <c r="DR54" s="772"/>
      <c r="DS54" s="772"/>
      <c r="DT54" s="772"/>
      <c r="DU54" s="773"/>
      <c r="DV54" s="774"/>
      <c r="DW54" s="775"/>
      <c r="DX54" s="775"/>
      <c r="DY54" s="775"/>
      <c r="DZ54" s="776"/>
      <c r="EA54" s="199"/>
    </row>
    <row r="55" spans="1:131" s="200" customFormat="1" ht="26.25" customHeight="1">
      <c r="A55" s="214">
        <v>28</v>
      </c>
      <c r="B55" s="745"/>
      <c r="C55" s="746"/>
      <c r="D55" s="746"/>
      <c r="E55" s="746"/>
      <c r="F55" s="746"/>
      <c r="G55" s="746"/>
      <c r="H55" s="746"/>
      <c r="I55" s="746"/>
      <c r="J55" s="746"/>
      <c r="K55" s="746"/>
      <c r="L55" s="746"/>
      <c r="M55" s="746"/>
      <c r="N55" s="746"/>
      <c r="O55" s="746"/>
      <c r="P55" s="747"/>
      <c r="Q55" s="823"/>
      <c r="R55" s="824"/>
      <c r="S55" s="824"/>
      <c r="T55" s="824"/>
      <c r="U55" s="824"/>
      <c r="V55" s="824"/>
      <c r="W55" s="824"/>
      <c r="X55" s="824"/>
      <c r="Y55" s="824"/>
      <c r="Z55" s="824"/>
      <c r="AA55" s="824"/>
      <c r="AB55" s="824"/>
      <c r="AC55" s="824"/>
      <c r="AD55" s="824"/>
      <c r="AE55" s="825"/>
      <c r="AF55" s="751"/>
      <c r="AG55" s="752"/>
      <c r="AH55" s="752"/>
      <c r="AI55" s="752"/>
      <c r="AJ55" s="753"/>
      <c r="AK55" s="826"/>
      <c r="AL55" s="824"/>
      <c r="AM55" s="824"/>
      <c r="AN55" s="824"/>
      <c r="AO55" s="824"/>
      <c r="AP55" s="824"/>
      <c r="AQ55" s="824"/>
      <c r="AR55" s="824"/>
      <c r="AS55" s="824"/>
      <c r="AT55" s="824"/>
      <c r="AU55" s="824"/>
      <c r="AV55" s="824"/>
      <c r="AW55" s="824"/>
      <c r="AX55" s="824"/>
      <c r="AY55" s="824"/>
      <c r="AZ55" s="827"/>
      <c r="BA55" s="827"/>
      <c r="BB55" s="827"/>
      <c r="BC55" s="827"/>
      <c r="BD55" s="827"/>
      <c r="BE55" s="818"/>
      <c r="BF55" s="818"/>
      <c r="BG55" s="818"/>
      <c r="BH55" s="818"/>
      <c r="BI55" s="819"/>
      <c r="BJ55" s="205"/>
      <c r="BK55" s="205"/>
      <c r="BL55" s="205"/>
      <c r="BM55" s="205"/>
      <c r="BN55" s="205"/>
      <c r="BO55" s="218"/>
      <c r="BP55" s="218"/>
      <c r="BQ55" s="215">
        <v>49</v>
      </c>
      <c r="BR55" s="216"/>
      <c r="BS55" s="758"/>
      <c r="BT55" s="759"/>
      <c r="BU55" s="759"/>
      <c r="BV55" s="759"/>
      <c r="BW55" s="759"/>
      <c r="BX55" s="759"/>
      <c r="BY55" s="759"/>
      <c r="BZ55" s="759"/>
      <c r="CA55" s="759"/>
      <c r="CB55" s="759"/>
      <c r="CC55" s="759"/>
      <c r="CD55" s="759"/>
      <c r="CE55" s="759"/>
      <c r="CF55" s="759"/>
      <c r="CG55" s="760"/>
      <c r="CH55" s="771"/>
      <c r="CI55" s="772"/>
      <c r="CJ55" s="772"/>
      <c r="CK55" s="772"/>
      <c r="CL55" s="773"/>
      <c r="CM55" s="771"/>
      <c r="CN55" s="772"/>
      <c r="CO55" s="772"/>
      <c r="CP55" s="772"/>
      <c r="CQ55" s="773"/>
      <c r="CR55" s="771"/>
      <c r="CS55" s="772"/>
      <c r="CT55" s="772"/>
      <c r="CU55" s="772"/>
      <c r="CV55" s="773"/>
      <c r="CW55" s="771"/>
      <c r="CX55" s="772"/>
      <c r="CY55" s="772"/>
      <c r="CZ55" s="772"/>
      <c r="DA55" s="773"/>
      <c r="DB55" s="771"/>
      <c r="DC55" s="772"/>
      <c r="DD55" s="772"/>
      <c r="DE55" s="772"/>
      <c r="DF55" s="773"/>
      <c r="DG55" s="771"/>
      <c r="DH55" s="772"/>
      <c r="DI55" s="772"/>
      <c r="DJ55" s="772"/>
      <c r="DK55" s="773"/>
      <c r="DL55" s="771"/>
      <c r="DM55" s="772"/>
      <c r="DN55" s="772"/>
      <c r="DO55" s="772"/>
      <c r="DP55" s="773"/>
      <c r="DQ55" s="771"/>
      <c r="DR55" s="772"/>
      <c r="DS55" s="772"/>
      <c r="DT55" s="772"/>
      <c r="DU55" s="773"/>
      <c r="DV55" s="774"/>
      <c r="DW55" s="775"/>
      <c r="DX55" s="775"/>
      <c r="DY55" s="775"/>
      <c r="DZ55" s="776"/>
      <c r="EA55" s="199"/>
    </row>
    <row r="56" spans="1:131" s="200" customFormat="1" ht="26.25" customHeight="1">
      <c r="A56" s="214">
        <v>29</v>
      </c>
      <c r="B56" s="745"/>
      <c r="C56" s="746"/>
      <c r="D56" s="746"/>
      <c r="E56" s="746"/>
      <c r="F56" s="746"/>
      <c r="G56" s="746"/>
      <c r="H56" s="746"/>
      <c r="I56" s="746"/>
      <c r="J56" s="746"/>
      <c r="K56" s="746"/>
      <c r="L56" s="746"/>
      <c r="M56" s="746"/>
      <c r="N56" s="746"/>
      <c r="O56" s="746"/>
      <c r="P56" s="747"/>
      <c r="Q56" s="823"/>
      <c r="R56" s="824"/>
      <c r="S56" s="824"/>
      <c r="T56" s="824"/>
      <c r="U56" s="824"/>
      <c r="V56" s="824"/>
      <c r="W56" s="824"/>
      <c r="X56" s="824"/>
      <c r="Y56" s="824"/>
      <c r="Z56" s="824"/>
      <c r="AA56" s="824"/>
      <c r="AB56" s="824"/>
      <c r="AC56" s="824"/>
      <c r="AD56" s="824"/>
      <c r="AE56" s="825"/>
      <c r="AF56" s="751"/>
      <c r="AG56" s="752"/>
      <c r="AH56" s="752"/>
      <c r="AI56" s="752"/>
      <c r="AJ56" s="753"/>
      <c r="AK56" s="826"/>
      <c r="AL56" s="824"/>
      <c r="AM56" s="824"/>
      <c r="AN56" s="824"/>
      <c r="AO56" s="824"/>
      <c r="AP56" s="824"/>
      <c r="AQ56" s="824"/>
      <c r="AR56" s="824"/>
      <c r="AS56" s="824"/>
      <c r="AT56" s="824"/>
      <c r="AU56" s="824"/>
      <c r="AV56" s="824"/>
      <c r="AW56" s="824"/>
      <c r="AX56" s="824"/>
      <c r="AY56" s="824"/>
      <c r="AZ56" s="827"/>
      <c r="BA56" s="827"/>
      <c r="BB56" s="827"/>
      <c r="BC56" s="827"/>
      <c r="BD56" s="827"/>
      <c r="BE56" s="818"/>
      <c r="BF56" s="818"/>
      <c r="BG56" s="818"/>
      <c r="BH56" s="818"/>
      <c r="BI56" s="819"/>
      <c r="BJ56" s="205"/>
      <c r="BK56" s="205"/>
      <c r="BL56" s="205"/>
      <c r="BM56" s="205"/>
      <c r="BN56" s="205"/>
      <c r="BO56" s="218"/>
      <c r="BP56" s="218"/>
      <c r="BQ56" s="215">
        <v>50</v>
      </c>
      <c r="BR56" s="216"/>
      <c r="BS56" s="758"/>
      <c r="BT56" s="759"/>
      <c r="BU56" s="759"/>
      <c r="BV56" s="759"/>
      <c r="BW56" s="759"/>
      <c r="BX56" s="759"/>
      <c r="BY56" s="759"/>
      <c r="BZ56" s="759"/>
      <c r="CA56" s="759"/>
      <c r="CB56" s="759"/>
      <c r="CC56" s="759"/>
      <c r="CD56" s="759"/>
      <c r="CE56" s="759"/>
      <c r="CF56" s="759"/>
      <c r="CG56" s="760"/>
      <c r="CH56" s="771"/>
      <c r="CI56" s="772"/>
      <c r="CJ56" s="772"/>
      <c r="CK56" s="772"/>
      <c r="CL56" s="773"/>
      <c r="CM56" s="771"/>
      <c r="CN56" s="772"/>
      <c r="CO56" s="772"/>
      <c r="CP56" s="772"/>
      <c r="CQ56" s="773"/>
      <c r="CR56" s="771"/>
      <c r="CS56" s="772"/>
      <c r="CT56" s="772"/>
      <c r="CU56" s="772"/>
      <c r="CV56" s="773"/>
      <c r="CW56" s="771"/>
      <c r="CX56" s="772"/>
      <c r="CY56" s="772"/>
      <c r="CZ56" s="772"/>
      <c r="DA56" s="773"/>
      <c r="DB56" s="771"/>
      <c r="DC56" s="772"/>
      <c r="DD56" s="772"/>
      <c r="DE56" s="772"/>
      <c r="DF56" s="773"/>
      <c r="DG56" s="771"/>
      <c r="DH56" s="772"/>
      <c r="DI56" s="772"/>
      <c r="DJ56" s="772"/>
      <c r="DK56" s="773"/>
      <c r="DL56" s="771"/>
      <c r="DM56" s="772"/>
      <c r="DN56" s="772"/>
      <c r="DO56" s="772"/>
      <c r="DP56" s="773"/>
      <c r="DQ56" s="771"/>
      <c r="DR56" s="772"/>
      <c r="DS56" s="772"/>
      <c r="DT56" s="772"/>
      <c r="DU56" s="773"/>
      <c r="DV56" s="774"/>
      <c r="DW56" s="775"/>
      <c r="DX56" s="775"/>
      <c r="DY56" s="775"/>
      <c r="DZ56" s="776"/>
      <c r="EA56" s="199"/>
    </row>
    <row r="57" spans="1:131" s="200" customFormat="1" ht="26.25" customHeight="1">
      <c r="A57" s="214">
        <v>30</v>
      </c>
      <c r="B57" s="745"/>
      <c r="C57" s="746"/>
      <c r="D57" s="746"/>
      <c r="E57" s="746"/>
      <c r="F57" s="746"/>
      <c r="G57" s="746"/>
      <c r="H57" s="746"/>
      <c r="I57" s="746"/>
      <c r="J57" s="746"/>
      <c r="K57" s="746"/>
      <c r="L57" s="746"/>
      <c r="M57" s="746"/>
      <c r="N57" s="746"/>
      <c r="O57" s="746"/>
      <c r="P57" s="747"/>
      <c r="Q57" s="823"/>
      <c r="R57" s="824"/>
      <c r="S57" s="824"/>
      <c r="T57" s="824"/>
      <c r="U57" s="824"/>
      <c r="V57" s="824"/>
      <c r="W57" s="824"/>
      <c r="X57" s="824"/>
      <c r="Y57" s="824"/>
      <c r="Z57" s="824"/>
      <c r="AA57" s="824"/>
      <c r="AB57" s="824"/>
      <c r="AC57" s="824"/>
      <c r="AD57" s="824"/>
      <c r="AE57" s="825"/>
      <c r="AF57" s="751"/>
      <c r="AG57" s="752"/>
      <c r="AH57" s="752"/>
      <c r="AI57" s="752"/>
      <c r="AJ57" s="753"/>
      <c r="AK57" s="826"/>
      <c r="AL57" s="824"/>
      <c r="AM57" s="824"/>
      <c r="AN57" s="824"/>
      <c r="AO57" s="824"/>
      <c r="AP57" s="824"/>
      <c r="AQ57" s="824"/>
      <c r="AR57" s="824"/>
      <c r="AS57" s="824"/>
      <c r="AT57" s="824"/>
      <c r="AU57" s="824"/>
      <c r="AV57" s="824"/>
      <c r="AW57" s="824"/>
      <c r="AX57" s="824"/>
      <c r="AY57" s="824"/>
      <c r="AZ57" s="827"/>
      <c r="BA57" s="827"/>
      <c r="BB57" s="827"/>
      <c r="BC57" s="827"/>
      <c r="BD57" s="827"/>
      <c r="BE57" s="818"/>
      <c r="BF57" s="818"/>
      <c r="BG57" s="818"/>
      <c r="BH57" s="818"/>
      <c r="BI57" s="819"/>
      <c r="BJ57" s="205"/>
      <c r="BK57" s="205"/>
      <c r="BL57" s="205"/>
      <c r="BM57" s="205"/>
      <c r="BN57" s="205"/>
      <c r="BO57" s="218"/>
      <c r="BP57" s="218"/>
      <c r="BQ57" s="215">
        <v>51</v>
      </c>
      <c r="BR57" s="216"/>
      <c r="BS57" s="758"/>
      <c r="BT57" s="759"/>
      <c r="BU57" s="759"/>
      <c r="BV57" s="759"/>
      <c r="BW57" s="759"/>
      <c r="BX57" s="759"/>
      <c r="BY57" s="759"/>
      <c r="BZ57" s="759"/>
      <c r="CA57" s="759"/>
      <c r="CB57" s="759"/>
      <c r="CC57" s="759"/>
      <c r="CD57" s="759"/>
      <c r="CE57" s="759"/>
      <c r="CF57" s="759"/>
      <c r="CG57" s="760"/>
      <c r="CH57" s="771"/>
      <c r="CI57" s="772"/>
      <c r="CJ57" s="772"/>
      <c r="CK57" s="772"/>
      <c r="CL57" s="773"/>
      <c r="CM57" s="771"/>
      <c r="CN57" s="772"/>
      <c r="CO57" s="772"/>
      <c r="CP57" s="772"/>
      <c r="CQ57" s="773"/>
      <c r="CR57" s="771"/>
      <c r="CS57" s="772"/>
      <c r="CT57" s="772"/>
      <c r="CU57" s="772"/>
      <c r="CV57" s="773"/>
      <c r="CW57" s="771"/>
      <c r="CX57" s="772"/>
      <c r="CY57" s="772"/>
      <c r="CZ57" s="772"/>
      <c r="DA57" s="773"/>
      <c r="DB57" s="771"/>
      <c r="DC57" s="772"/>
      <c r="DD57" s="772"/>
      <c r="DE57" s="772"/>
      <c r="DF57" s="773"/>
      <c r="DG57" s="771"/>
      <c r="DH57" s="772"/>
      <c r="DI57" s="772"/>
      <c r="DJ57" s="772"/>
      <c r="DK57" s="773"/>
      <c r="DL57" s="771"/>
      <c r="DM57" s="772"/>
      <c r="DN57" s="772"/>
      <c r="DO57" s="772"/>
      <c r="DP57" s="773"/>
      <c r="DQ57" s="771"/>
      <c r="DR57" s="772"/>
      <c r="DS57" s="772"/>
      <c r="DT57" s="772"/>
      <c r="DU57" s="773"/>
      <c r="DV57" s="774"/>
      <c r="DW57" s="775"/>
      <c r="DX57" s="775"/>
      <c r="DY57" s="775"/>
      <c r="DZ57" s="776"/>
      <c r="EA57" s="199"/>
    </row>
    <row r="58" spans="1:131" s="200" customFormat="1" ht="26.25" customHeight="1">
      <c r="A58" s="214">
        <v>31</v>
      </c>
      <c r="B58" s="745"/>
      <c r="C58" s="746"/>
      <c r="D58" s="746"/>
      <c r="E58" s="746"/>
      <c r="F58" s="746"/>
      <c r="G58" s="746"/>
      <c r="H58" s="746"/>
      <c r="I58" s="746"/>
      <c r="J58" s="746"/>
      <c r="K58" s="746"/>
      <c r="L58" s="746"/>
      <c r="M58" s="746"/>
      <c r="N58" s="746"/>
      <c r="O58" s="746"/>
      <c r="P58" s="747"/>
      <c r="Q58" s="823"/>
      <c r="R58" s="824"/>
      <c r="S58" s="824"/>
      <c r="T58" s="824"/>
      <c r="U58" s="824"/>
      <c r="V58" s="824"/>
      <c r="W58" s="824"/>
      <c r="X58" s="824"/>
      <c r="Y58" s="824"/>
      <c r="Z58" s="824"/>
      <c r="AA58" s="824"/>
      <c r="AB58" s="824"/>
      <c r="AC58" s="824"/>
      <c r="AD58" s="824"/>
      <c r="AE58" s="825"/>
      <c r="AF58" s="751"/>
      <c r="AG58" s="752"/>
      <c r="AH58" s="752"/>
      <c r="AI58" s="752"/>
      <c r="AJ58" s="753"/>
      <c r="AK58" s="826"/>
      <c r="AL58" s="824"/>
      <c r="AM58" s="824"/>
      <c r="AN58" s="824"/>
      <c r="AO58" s="824"/>
      <c r="AP58" s="824"/>
      <c r="AQ58" s="824"/>
      <c r="AR58" s="824"/>
      <c r="AS58" s="824"/>
      <c r="AT58" s="824"/>
      <c r="AU58" s="824"/>
      <c r="AV58" s="824"/>
      <c r="AW58" s="824"/>
      <c r="AX58" s="824"/>
      <c r="AY58" s="824"/>
      <c r="AZ58" s="827"/>
      <c r="BA58" s="827"/>
      <c r="BB58" s="827"/>
      <c r="BC58" s="827"/>
      <c r="BD58" s="827"/>
      <c r="BE58" s="818"/>
      <c r="BF58" s="818"/>
      <c r="BG58" s="818"/>
      <c r="BH58" s="818"/>
      <c r="BI58" s="819"/>
      <c r="BJ58" s="205"/>
      <c r="BK58" s="205"/>
      <c r="BL58" s="205"/>
      <c r="BM58" s="205"/>
      <c r="BN58" s="205"/>
      <c r="BO58" s="218"/>
      <c r="BP58" s="218"/>
      <c r="BQ58" s="215">
        <v>52</v>
      </c>
      <c r="BR58" s="216"/>
      <c r="BS58" s="758"/>
      <c r="BT58" s="759"/>
      <c r="BU58" s="759"/>
      <c r="BV58" s="759"/>
      <c r="BW58" s="759"/>
      <c r="BX58" s="759"/>
      <c r="BY58" s="759"/>
      <c r="BZ58" s="759"/>
      <c r="CA58" s="759"/>
      <c r="CB58" s="759"/>
      <c r="CC58" s="759"/>
      <c r="CD58" s="759"/>
      <c r="CE58" s="759"/>
      <c r="CF58" s="759"/>
      <c r="CG58" s="760"/>
      <c r="CH58" s="771"/>
      <c r="CI58" s="772"/>
      <c r="CJ58" s="772"/>
      <c r="CK58" s="772"/>
      <c r="CL58" s="773"/>
      <c r="CM58" s="771"/>
      <c r="CN58" s="772"/>
      <c r="CO58" s="772"/>
      <c r="CP58" s="772"/>
      <c r="CQ58" s="773"/>
      <c r="CR58" s="771"/>
      <c r="CS58" s="772"/>
      <c r="CT58" s="772"/>
      <c r="CU58" s="772"/>
      <c r="CV58" s="773"/>
      <c r="CW58" s="771"/>
      <c r="CX58" s="772"/>
      <c r="CY58" s="772"/>
      <c r="CZ58" s="772"/>
      <c r="DA58" s="773"/>
      <c r="DB58" s="771"/>
      <c r="DC58" s="772"/>
      <c r="DD58" s="772"/>
      <c r="DE58" s="772"/>
      <c r="DF58" s="773"/>
      <c r="DG58" s="771"/>
      <c r="DH58" s="772"/>
      <c r="DI58" s="772"/>
      <c r="DJ58" s="772"/>
      <c r="DK58" s="773"/>
      <c r="DL58" s="771"/>
      <c r="DM58" s="772"/>
      <c r="DN58" s="772"/>
      <c r="DO58" s="772"/>
      <c r="DP58" s="773"/>
      <c r="DQ58" s="771"/>
      <c r="DR58" s="772"/>
      <c r="DS58" s="772"/>
      <c r="DT58" s="772"/>
      <c r="DU58" s="773"/>
      <c r="DV58" s="774"/>
      <c r="DW58" s="775"/>
      <c r="DX58" s="775"/>
      <c r="DY58" s="775"/>
      <c r="DZ58" s="776"/>
      <c r="EA58" s="199"/>
    </row>
    <row r="59" spans="1:131" s="200" customFormat="1" ht="26.25" customHeight="1">
      <c r="A59" s="214">
        <v>32</v>
      </c>
      <c r="B59" s="745"/>
      <c r="C59" s="746"/>
      <c r="D59" s="746"/>
      <c r="E59" s="746"/>
      <c r="F59" s="746"/>
      <c r="G59" s="746"/>
      <c r="H59" s="746"/>
      <c r="I59" s="746"/>
      <c r="J59" s="746"/>
      <c r="K59" s="746"/>
      <c r="L59" s="746"/>
      <c r="M59" s="746"/>
      <c r="N59" s="746"/>
      <c r="O59" s="746"/>
      <c r="P59" s="747"/>
      <c r="Q59" s="823"/>
      <c r="R59" s="824"/>
      <c r="S59" s="824"/>
      <c r="T59" s="824"/>
      <c r="U59" s="824"/>
      <c r="V59" s="824"/>
      <c r="W59" s="824"/>
      <c r="X59" s="824"/>
      <c r="Y59" s="824"/>
      <c r="Z59" s="824"/>
      <c r="AA59" s="824"/>
      <c r="AB59" s="824"/>
      <c r="AC59" s="824"/>
      <c r="AD59" s="824"/>
      <c r="AE59" s="825"/>
      <c r="AF59" s="751"/>
      <c r="AG59" s="752"/>
      <c r="AH59" s="752"/>
      <c r="AI59" s="752"/>
      <c r="AJ59" s="753"/>
      <c r="AK59" s="826"/>
      <c r="AL59" s="824"/>
      <c r="AM59" s="824"/>
      <c r="AN59" s="824"/>
      <c r="AO59" s="824"/>
      <c r="AP59" s="824"/>
      <c r="AQ59" s="824"/>
      <c r="AR59" s="824"/>
      <c r="AS59" s="824"/>
      <c r="AT59" s="824"/>
      <c r="AU59" s="824"/>
      <c r="AV59" s="824"/>
      <c r="AW59" s="824"/>
      <c r="AX59" s="824"/>
      <c r="AY59" s="824"/>
      <c r="AZ59" s="827"/>
      <c r="BA59" s="827"/>
      <c r="BB59" s="827"/>
      <c r="BC59" s="827"/>
      <c r="BD59" s="827"/>
      <c r="BE59" s="818"/>
      <c r="BF59" s="818"/>
      <c r="BG59" s="818"/>
      <c r="BH59" s="818"/>
      <c r="BI59" s="819"/>
      <c r="BJ59" s="205"/>
      <c r="BK59" s="205"/>
      <c r="BL59" s="205"/>
      <c r="BM59" s="205"/>
      <c r="BN59" s="205"/>
      <c r="BO59" s="218"/>
      <c r="BP59" s="218"/>
      <c r="BQ59" s="215">
        <v>53</v>
      </c>
      <c r="BR59" s="216"/>
      <c r="BS59" s="758"/>
      <c r="BT59" s="759"/>
      <c r="BU59" s="759"/>
      <c r="BV59" s="759"/>
      <c r="BW59" s="759"/>
      <c r="BX59" s="759"/>
      <c r="BY59" s="759"/>
      <c r="BZ59" s="759"/>
      <c r="CA59" s="759"/>
      <c r="CB59" s="759"/>
      <c r="CC59" s="759"/>
      <c r="CD59" s="759"/>
      <c r="CE59" s="759"/>
      <c r="CF59" s="759"/>
      <c r="CG59" s="760"/>
      <c r="CH59" s="771"/>
      <c r="CI59" s="772"/>
      <c r="CJ59" s="772"/>
      <c r="CK59" s="772"/>
      <c r="CL59" s="773"/>
      <c r="CM59" s="771"/>
      <c r="CN59" s="772"/>
      <c r="CO59" s="772"/>
      <c r="CP59" s="772"/>
      <c r="CQ59" s="773"/>
      <c r="CR59" s="771"/>
      <c r="CS59" s="772"/>
      <c r="CT59" s="772"/>
      <c r="CU59" s="772"/>
      <c r="CV59" s="773"/>
      <c r="CW59" s="771"/>
      <c r="CX59" s="772"/>
      <c r="CY59" s="772"/>
      <c r="CZ59" s="772"/>
      <c r="DA59" s="773"/>
      <c r="DB59" s="771"/>
      <c r="DC59" s="772"/>
      <c r="DD59" s="772"/>
      <c r="DE59" s="772"/>
      <c r="DF59" s="773"/>
      <c r="DG59" s="771"/>
      <c r="DH59" s="772"/>
      <c r="DI59" s="772"/>
      <c r="DJ59" s="772"/>
      <c r="DK59" s="773"/>
      <c r="DL59" s="771"/>
      <c r="DM59" s="772"/>
      <c r="DN59" s="772"/>
      <c r="DO59" s="772"/>
      <c r="DP59" s="773"/>
      <c r="DQ59" s="771"/>
      <c r="DR59" s="772"/>
      <c r="DS59" s="772"/>
      <c r="DT59" s="772"/>
      <c r="DU59" s="773"/>
      <c r="DV59" s="774"/>
      <c r="DW59" s="775"/>
      <c r="DX59" s="775"/>
      <c r="DY59" s="775"/>
      <c r="DZ59" s="776"/>
      <c r="EA59" s="199"/>
    </row>
    <row r="60" spans="1:131" s="200" customFormat="1" ht="26.25" customHeight="1">
      <c r="A60" s="214">
        <v>33</v>
      </c>
      <c r="B60" s="745"/>
      <c r="C60" s="746"/>
      <c r="D60" s="746"/>
      <c r="E60" s="746"/>
      <c r="F60" s="746"/>
      <c r="G60" s="746"/>
      <c r="H60" s="746"/>
      <c r="I60" s="746"/>
      <c r="J60" s="746"/>
      <c r="K60" s="746"/>
      <c r="L60" s="746"/>
      <c r="M60" s="746"/>
      <c r="N60" s="746"/>
      <c r="O60" s="746"/>
      <c r="P60" s="747"/>
      <c r="Q60" s="823"/>
      <c r="R60" s="824"/>
      <c r="S60" s="824"/>
      <c r="T60" s="824"/>
      <c r="U60" s="824"/>
      <c r="V60" s="824"/>
      <c r="W60" s="824"/>
      <c r="X60" s="824"/>
      <c r="Y60" s="824"/>
      <c r="Z60" s="824"/>
      <c r="AA60" s="824"/>
      <c r="AB60" s="824"/>
      <c r="AC60" s="824"/>
      <c r="AD60" s="824"/>
      <c r="AE60" s="825"/>
      <c r="AF60" s="751"/>
      <c r="AG60" s="752"/>
      <c r="AH60" s="752"/>
      <c r="AI60" s="752"/>
      <c r="AJ60" s="753"/>
      <c r="AK60" s="826"/>
      <c r="AL60" s="824"/>
      <c r="AM60" s="824"/>
      <c r="AN60" s="824"/>
      <c r="AO60" s="824"/>
      <c r="AP60" s="824"/>
      <c r="AQ60" s="824"/>
      <c r="AR60" s="824"/>
      <c r="AS60" s="824"/>
      <c r="AT60" s="824"/>
      <c r="AU60" s="824"/>
      <c r="AV60" s="824"/>
      <c r="AW60" s="824"/>
      <c r="AX60" s="824"/>
      <c r="AY60" s="824"/>
      <c r="AZ60" s="827"/>
      <c r="BA60" s="827"/>
      <c r="BB60" s="827"/>
      <c r="BC60" s="827"/>
      <c r="BD60" s="827"/>
      <c r="BE60" s="818"/>
      <c r="BF60" s="818"/>
      <c r="BG60" s="818"/>
      <c r="BH60" s="818"/>
      <c r="BI60" s="819"/>
      <c r="BJ60" s="205"/>
      <c r="BK60" s="205"/>
      <c r="BL60" s="205"/>
      <c r="BM60" s="205"/>
      <c r="BN60" s="205"/>
      <c r="BO60" s="218"/>
      <c r="BP60" s="218"/>
      <c r="BQ60" s="215">
        <v>54</v>
      </c>
      <c r="BR60" s="216"/>
      <c r="BS60" s="758"/>
      <c r="BT60" s="759"/>
      <c r="BU60" s="759"/>
      <c r="BV60" s="759"/>
      <c r="BW60" s="759"/>
      <c r="BX60" s="759"/>
      <c r="BY60" s="759"/>
      <c r="BZ60" s="759"/>
      <c r="CA60" s="759"/>
      <c r="CB60" s="759"/>
      <c r="CC60" s="759"/>
      <c r="CD60" s="759"/>
      <c r="CE60" s="759"/>
      <c r="CF60" s="759"/>
      <c r="CG60" s="760"/>
      <c r="CH60" s="771"/>
      <c r="CI60" s="772"/>
      <c r="CJ60" s="772"/>
      <c r="CK60" s="772"/>
      <c r="CL60" s="773"/>
      <c r="CM60" s="771"/>
      <c r="CN60" s="772"/>
      <c r="CO60" s="772"/>
      <c r="CP60" s="772"/>
      <c r="CQ60" s="773"/>
      <c r="CR60" s="771"/>
      <c r="CS60" s="772"/>
      <c r="CT60" s="772"/>
      <c r="CU60" s="772"/>
      <c r="CV60" s="773"/>
      <c r="CW60" s="771"/>
      <c r="CX60" s="772"/>
      <c r="CY60" s="772"/>
      <c r="CZ60" s="772"/>
      <c r="DA60" s="773"/>
      <c r="DB60" s="771"/>
      <c r="DC60" s="772"/>
      <c r="DD60" s="772"/>
      <c r="DE60" s="772"/>
      <c r="DF60" s="773"/>
      <c r="DG60" s="771"/>
      <c r="DH60" s="772"/>
      <c r="DI60" s="772"/>
      <c r="DJ60" s="772"/>
      <c r="DK60" s="773"/>
      <c r="DL60" s="771"/>
      <c r="DM60" s="772"/>
      <c r="DN60" s="772"/>
      <c r="DO60" s="772"/>
      <c r="DP60" s="773"/>
      <c r="DQ60" s="771"/>
      <c r="DR60" s="772"/>
      <c r="DS60" s="772"/>
      <c r="DT60" s="772"/>
      <c r="DU60" s="773"/>
      <c r="DV60" s="774"/>
      <c r="DW60" s="775"/>
      <c r="DX60" s="775"/>
      <c r="DY60" s="775"/>
      <c r="DZ60" s="776"/>
      <c r="EA60" s="199"/>
    </row>
    <row r="61" spans="1:131" s="200" customFormat="1" ht="26.25" customHeight="1" thickBot="1">
      <c r="A61" s="214">
        <v>34</v>
      </c>
      <c r="B61" s="745"/>
      <c r="C61" s="746"/>
      <c r="D61" s="746"/>
      <c r="E61" s="746"/>
      <c r="F61" s="746"/>
      <c r="G61" s="746"/>
      <c r="H61" s="746"/>
      <c r="I61" s="746"/>
      <c r="J61" s="746"/>
      <c r="K61" s="746"/>
      <c r="L61" s="746"/>
      <c r="M61" s="746"/>
      <c r="N61" s="746"/>
      <c r="O61" s="746"/>
      <c r="P61" s="747"/>
      <c r="Q61" s="823"/>
      <c r="R61" s="824"/>
      <c r="S61" s="824"/>
      <c r="T61" s="824"/>
      <c r="U61" s="824"/>
      <c r="V61" s="824"/>
      <c r="W61" s="824"/>
      <c r="X61" s="824"/>
      <c r="Y61" s="824"/>
      <c r="Z61" s="824"/>
      <c r="AA61" s="824"/>
      <c r="AB61" s="824"/>
      <c r="AC61" s="824"/>
      <c r="AD61" s="824"/>
      <c r="AE61" s="825"/>
      <c r="AF61" s="751"/>
      <c r="AG61" s="752"/>
      <c r="AH61" s="752"/>
      <c r="AI61" s="752"/>
      <c r="AJ61" s="753"/>
      <c r="AK61" s="826"/>
      <c r="AL61" s="824"/>
      <c r="AM61" s="824"/>
      <c r="AN61" s="824"/>
      <c r="AO61" s="824"/>
      <c r="AP61" s="824"/>
      <c r="AQ61" s="824"/>
      <c r="AR61" s="824"/>
      <c r="AS61" s="824"/>
      <c r="AT61" s="824"/>
      <c r="AU61" s="824"/>
      <c r="AV61" s="824"/>
      <c r="AW61" s="824"/>
      <c r="AX61" s="824"/>
      <c r="AY61" s="824"/>
      <c r="AZ61" s="827"/>
      <c r="BA61" s="827"/>
      <c r="BB61" s="827"/>
      <c r="BC61" s="827"/>
      <c r="BD61" s="827"/>
      <c r="BE61" s="818"/>
      <c r="BF61" s="818"/>
      <c r="BG61" s="818"/>
      <c r="BH61" s="818"/>
      <c r="BI61" s="819"/>
      <c r="BJ61" s="205"/>
      <c r="BK61" s="205"/>
      <c r="BL61" s="205"/>
      <c r="BM61" s="205"/>
      <c r="BN61" s="205"/>
      <c r="BO61" s="218"/>
      <c r="BP61" s="218"/>
      <c r="BQ61" s="215">
        <v>55</v>
      </c>
      <c r="BR61" s="216"/>
      <c r="BS61" s="758"/>
      <c r="BT61" s="759"/>
      <c r="BU61" s="759"/>
      <c r="BV61" s="759"/>
      <c r="BW61" s="759"/>
      <c r="BX61" s="759"/>
      <c r="BY61" s="759"/>
      <c r="BZ61" s="759"/>
      <c r="CA61" s="759"/>
      <c r="CB61" s="759"/>
      <c r="CC61" s="759"/>
      <c r="CD61" s="759"/>
      <c r="CE61" s="759"/>
      <c r="CF61" s="759"/>
      <c r="CG61" s="760"/>
      <c r="CH61" s="771"/>
      <c r="CI61" s="772"/>
      <c r="CJ61" s="772"/>
      <c r="CK61" s="772"/>
      <c r="CL61" s="773"/>
      <c r="CM61" s="771"/>
      <c r="CN61" s="772"/>
      <c r="CO61" s="772"/>
      <c r="CP61" s="772"/>
      <c r="CQ61" s="773"/>
      <c r="CR61" s="771"/>
      <c r="CS61" s="772"/>
      <c r="CT61" s="772"/>
      <c r="CU61" s="772"/>
      <c r="CV61" s="773"/>
      <c r="CW61" s="771"/>
      <c r="CX61" s="772"/>
      <c r="CY61" s="772"/>
      <c r="CZ61" s="772"/>
      <c r="DA61" s="773"/>
      <c r="DB61" s="771"/>
      <c r="DC61" s="772"/>
      <c r="DD61" s="772"/>
      <c r="DE61" s="772"/>
      <c r="DF61" s="773"/>
      <c r="DG61" s="771"/>
      <c r="DH61" s="772"/>
      <c r="DI61" s="772"/>
      <c r="DJ61" s="772"/>
      <c r="DK61" s="773"/>
      <c r="DL61" s="771"/>
      <c r="DM61" s="772"/>
      <c r="DN61" s="772"/>
      <c r="DO61" s="772"/>
      <c r="DP61" s="773"/>
      <c r="DQ61" s="771"/>
      <c r="DR61" s="772"/>
      <c r="DS61" s="772"/>
      <c r="DT61" s="772"/>
      <c r="DU61" s="773"/>
      <c r="DV61" s="774"/>
      <c r="DW61" s="775"/>
      <c r="DX61" s="775"/>
      <c r="DY61" s="775"/>
      <c r="DZ61" s="776"/>
      <c r="EA61" s="199"/>
    </row>
    <row r="62" spans="1:131" s="200" customFormat="1" ht="26.25" customHeight="1">
      <c r="A62" s="214">
        <v>35</v>
      </c>
      <c r="B62" s="745"/>
      <c r="C62" s="746"/>
      <c r="D62" s="746"/>
      <c r="E62" s="746"/>
      <c r="F62" s="746"/>
      <c r="G62" s="746"/>
      <c r="H62" s="746"/>
      <c r="I62" s="746"/>
      <c r="J62" s="746"/>
      <c r="K62" s="746"/>
      <c r="L62" s="746"/>
      <c r="M62" s="746"/>
      <c r="N62" s="746"/>
      <c r="O62" s="746"/>
      <c r="P62" s="747"/>
      <c r="Q62" s="823"/>
      <c r="R62" s="824"/>
      <c r="S62" s="824"/>
      <c r="T62" s="824"/>
      <c r="U62" s="824"/>
      <c r="V62" s="824"/>
      <c r="W62" s="824"/>
      <c r="X62" s="824"/>
      <c r="Y62" s="824"/>
      <c r="Z62" s="824"/>
      <c r="AA62" s="824"/>
      <c r="AB62" s="824"/>
      <c r="AC62" s="824"/>
      <c r="AD62" s="824"/>
      <c r="AE62" s="825"/>
      <c r="AF62" s="751"/>
      <c r="AG62" s="752"/>
      <c r="AH62" s="752"/>
      <c r="AI62" s="752"/>
      <c r="AJ62" s="753"/>
      <c r="AK62" s="826"/>
      <c r="AL62" s="824"/>
      <c r="AM62" s="824"/>
      <c r="AN62" s="824"/>
      <c r="AO62" s="824"/>
      <c r="AP62" s="824"/>
      <c r="AQ62" s="824"/>
      <c r="AR62" s="824"/>
      <c r="AS62" s="824"/>
      <c r="AT62" s="824"/>
      <c r="AU62" s="824"/>
      <c r="AV62" s="824"/>
      <c r="AW62" s="824"/>
      <c r="AX62" s="824"/>
      <c r="AY62" s="824"/>
      <c r="AZ62" s="827"/>
      <c r="BA62" s="827"/>
      <c r="BB62" s="827"/>
      <c r="BC62" s="827"/>
      <c r="BD62" s="827"/>
      <c r="BE62" s="818"/>
      <c r="BF62" s="818"/>
      <c r="BG62" s="818"/>
      <c r="BH62" s="818"/>
      <c r="BI62" s="819"/>
      <c r="BJ62" s="835" t="s">
        <v>391</v>
      </c>
      <c r="BK62" s="796"/>
      <c r="BL62" s="796"/>
      <c r="BM62" s="796"/>
      <c r="BN62" s="797"/>
      <c r="BO62" s="218"/>
      <c r="BP62" s="218"/>
      <c r="BQ62" s="215">
        <v>56</v>
      </c>
      <c r="BR62" s="216"/>
      <c r="BS62" s="758"/>
      <c r="BT62" s="759"/>
      <c r="BU62" s="759"/>
      <c r="BV62" s="759"/>
      <c r="BW62" s="759"/>
      <c r="BX62" s="759"/>
      <c r="BY62" s="759"/>
      <c r="BZ62" s="759"/>
      <c r="CA62" s="759"/>
      <c r="CB62" s="759"/>
      <c r="CC62" s="759"/>
      <c r="CD62" s="759"/>
      <c r="CE62" s="759"/>
      <c r="CF62" s="759"/>
      <c r="CG62" s="760"/>
      <c r="CH62" s="771"/>
      <c r="CI62" s="772"/>
      <c r="CJ62" s="772"/>
      <c r="CK62" s="772"/>
      <c r="CL62" s="773"/>
      <c r="CM62" s="771"/>
      <c r="CN62" s="772"/>
      <c r="CO62" s="772"/>
      <c r="CP62" s="772"/>
      <c r="CQ62" s="773"/>
      <c r="CR62" s="771"/>
      <c r="CS62" s="772"/>
      <c r="CT62" s="772"/>
      <c r="CU62" s="772"/>
      <c r="CV62" s="773"/>
      <c r="CW62" s="771"/>
      <c r="CX62" s="772"/>
      <c r="CY62" s="772"/>
      <c r="CZ62" s="772"/>
      <c r="DA62" s="773"/>
      <c r="DB62" s="771"/>
      <c r="DC62" s="772"/>
      <c r="DD62" s="772"/>
      <c r="DE62" s="772"/>
      <c r="DF62" s="773"/>
      <c r="DG62" s="771"/>
      <c r="DH62" s="772"/>
      <c r="DI62" s="772"/>
      <c r="DJ62" s="772"/>
      <c r="DK62" s="773"/>
      <c r="DL62" s="771"/>
      <c r="DM62" s="772"/>
      <c r="DN62" s="772"/>
      <c r="DO62" s="772"/>
      <c r="DP62" s="773"/>
      <c r="DQ62" s="771"/>
      <c r="DR62" s="772"/>
      <c r="DS62" s="772"/>
      <c r="DT62" s="772"/>
      <c r="DU62" s="773"/>
      <c r="DV62" s="774"/>
      <c r="DW62" s="775"/>
      <c r="DX62" s="775"/>
      <c r="DY62" s="775"/>
      <c r="DZ62" s="776"/>
      <c r="EA62" s="199"/>
    </row>
    <row r="63" spans="1:131" s="200" customFormat="1" ht="26.25" customHeight="1" thickBot="1">
      <c r="A63" s="217" t="s">
        <v>369</v>
      </c>
      <c r="B63" s="780" t="s">
        <v>392</v>
      </c>
      <c r="C63" s="781"/>
      <c r="D63" s="781"/>
      <c r="E63" s="781"/>
      <c r="F63" s="781"/>
      <c r="G63" s="781"/>
      <c r="H63" s="781"/>
      <c r="I63" s="781"/>
      <c r="J63" s="781"/>
      <c r="K63" s="781"/>
      <c r="L63" s="781"/>
      <c r="M63" s="781"/>
      <c r="N63" s="781"/>
      <c r="O63" s="781"/>
      <c r="P63" s="782"/>
      <c r="Q63" s="828"/>
      <c r="R63" s="829"/>
      <c r="S63" s="829"/>
      <c r="T63" s="829"/>
      <c r="U63" s="829"/>
      <c r="V63" s="829"/>
      <c r="W63" s="829"/>
      <c r="X63" s="829"/>
      <c r="Y63" s="829"/>
      <c r="Z63" s="829"/>
      <c r="AA63" s="829"/>
      <c r="AB63" s="829"/>
      <c r="AC63" s="829"/>
      <c r="AD63" s="829"/>
      <c r="AE63" s="830"/>
      <c r="AF63" s="831">
        <v>205</v>
      </c>
      <c r="AG63" s="832"/>
      <c r="AH63" s="832"/>
      <c r="AI63" s="832"/>
      <c r="AJ63" s="833"/>
      <c r="AK63" s="834"/>
      <c r="AL63" s="829"/>
      <c r="AM63" s="829"/>
      <c r="AN63" s="829"/>
      <c r="AO63" s="829"/>
      <c r="AP63" s="832">
        <v>1805</v>
      </c>
      <c r="AQ63" s="832"/>
      <c r="AR63" s="832"/>
      <c r="AS63" s="832"/>
      <c r="AT63" s="832"/>
      <c r="AU63" s="832">
        <v>1256</v>
      </c>
      <c r="AV63" s="832"/>
      <c r="AW63" s="832"/>
      <c r="AX63" s="832"/>
      <c r="AY63" s="832"/>
      <c r="AZ63" s="836"/>
      <c r="BA63" s="836"/>
      <c r="BB63" s="836"/>
      <c r="BC63" s="836"/>
      <c r="BD63" s="836"/>
      <c r="BE63" s="837"/>
      <c r="BF63" s="837"/>
      <c r="BG63" s="837"/>
      <c r="BH63" s="837"/>
      <c r="BI63" s="838"/>
      <c r="BJ63" s="839" t="s">
        <v>112</v>
      </c>
      <c r="BK63" s="840"/>
      <c r="BL63" s="840"/>
      <c r="BM63" s="840"/>
      <c r="BN63" s="841"/>
      <c r="BO63" s="218"/>
      <c r="BP63" s="218"/>
      <c r="BQ63" s="215">
        <v>57</v>
      </c>
      <c r="BR63" s="216"/>
      <c r="BS63" s="758"/>
      <c r="BT63" s="759"/>
      <c r="BU63" s="759"/>
      <c r="BV63" s="759"/>
      <c r="BW63" s="759"/>
      <c r="BX63" s="759"/>
      <c r="BY63" s="759"/>
      <c r="BZ63" s="759"/>
      <c r="CA63" s="759"/>
      <c r="CB63" s="759"/>
      <c r="CC63" s="759"/>
      <c r="CD63" s="759"/>
      <c r="CE63" s="759"/>
      <c r="CF63" s="759"/>
      <c r="CG63" s="760"/>
      <c r="CH63" s="771"/>
      <c r="CI63" s="772"/>
      <c r="CJ63" s="772"/>
      <c r="CK63" s="772"/>
      <c r="CL63" s="773"/>
      <c r="CM63" s="771"/>
      <c r="CN63" s="772"/>
      <c r="CO63" s="772"/>
      <c r="CP63" s="772"/>
      <c r="CQ63" s="773"/>
      <c r="CR63" s="771"/>
      <c r="CS63" s="772"/>
      <c r="CT63" s="772"/>
      <c r="CU63" s="772"/>
      <c r="CV63" s="773"/>
      <c r="CW63" s="771"/>
      <c r="CX63" s="772"/>
      <c r="CY63" s="772"/>
      <c r="CZ63" s="772"/>
      <c r="DA63" s="773"/>
      <c r="DB63" s="771"/>
      <c r="DC63" s="772"/>
      <c r="DD63" s="772"/>
      <c r="DE63" s="772"/>
      <c r="DF63" s="773"/>
      <c r="DG63" s="771"/>
      <c r="DH63" s="772"/>
      <c r="DI63" s="772"/>
      <c r="DJ63" s="772"/>
      <c r="DK63" s="773"/>
      <c r="DL63" s="771"/>
      <c r="DM63" s="772"/>
      <c r="DN63" s="772"/>
      <c r="DO63" s="772"/>
      <c r="DP63" s="773"/>
      <c r="DQ63" s="771"/>
      <c r="DR63" s="772"/>
      <c r="DS63" s="772"/>
      <c r="DT63" s="772"/>
      <c r="DU63" s="773"/>
      <c r="DV63" s="774"/>
      <c r="DW63" s="775"/>
      <c r="DX63" s="775"/>
      <c r="DY63" s="775"/>
      <c r="DZ63" s="776"/>
      <c r="EA63" s="199"/>
    </row>
    <row r="64" spans="1:131" s="200" customFormat="1" ht="26.2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58"/>
      <c r="BT64" s="759"/>
      <c r="BU64" s="759"/>
      <c r="BV64" s="759"/>
      <c r="BW64" s="759"/>
      <c r="BX64" s="759"/>
      <c r="BY64" s="759"/>
      <c r="BZ64" s="759"/>
      <c r="CA64" s="759"/>
      <c r="CB64" s="759"/>
      <c r="CC64" s="759"/>
      <c r="CD64" s="759"/>
      <c r="CE64" s="759"/>
      <c r="CF64" s="759"/>
      <c r="CG64" s="760"/>
      <c r="CH64" s="771"/>
      <c r="CI64" s="772"/>
      <c r="CJ64" s="772"/>
      <c r="CK64" s="772"/>
      <c r="CL64" s="773"/>
      <c r="CM64" s="771"/>
      <c r="CN64" s="772"/>
      <c r="CO64" s="772"/>
      <c r="CP64" s="772"/>
      <c r="CQ64" s="773"/>
      <c r="CR64" s="771"/>
      <c r="CS64" s="772"/>
      <c r="CT64" s="772"/>
      <c r="CU64" s="772"/>
      <c r="CV64" s="773"/>
      <c r="CW64" s="771"/>
      <c r="CX64" s="772"/>
      <c r="CY64" s="772"/>
      <c r="CZ64" s="772"/>
      <c r="DA64" s="773"/>
      <c r="DB64" s="771"/>
      <c r="DC64" s="772"/>
      <c r="DD64" s="772"/>
      <c r="DE64" s="772"/>
      <c r="DF64" s="773"/>
      <c r="DG64" s="771"/>
      <c r="DH64" s="772"/>
      <c r="DI64" s="772"/>
      <c r="DJ64" s="772"/>
      <c r="DK64" s="773"/>
      <c r="DL64" s="771"/>
      <c r="DM64" s="772"/>
      <c r="DN64" s="772"/>
      <c r="DO64" s="772"/>
      <c r="DP64" s="773"/>
      <c r="DQ64" s="771"/>
      <c r="DR64" s="772"/>
      <c r="DS64" s="772"/>
      <c r="DT64" s="772"/>
      <c r="DU64" s="773"/>
      <c r="DV64" s="774"/>
      <c r="DW64" s="775"/>
      <c r="DX64" s="775"/>
      <c r="DY64" s="775"/>
      <c r="DZ64" s="776"/>
      <c r="EA64" s="199"/>
    </row>
    <row r="65" spans="1:131" s="200" customFormat="1" ht="26.25" customHeight="1" thickBot="1">
      <c r="A65" s="205" t="s">
        <v>393</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58"/>
      <c r="BT65" s="759"/>
      <c r="BU65" s="759"/>
      <c r="BV65" s="759"/>
      <c r="BW65" s="759"/>
      <c r="BX65" s="759"/>
      <c r="BY65" s="759"/>
      <c r="BZ65" s="759"/>
      <c r="CA65" s="759"/>
      <c r="CB65" s="759"/>
      <c r="CC65" s="759"/>
      <c r="CD65" s="759"/>
      <c r="CE65" s="759"/>
      <c r="CF65" s="759"/>
      <c r="CG65" s="760"/>
      <c r="CH65" s="771"/>
      <c r="CI65" s="772"/>
      <c r="CJ65" s="772"/>
      <c r="CK65" s="772"/>
      <c r="CL65" s="773"/>
      <c r="CM65" s="771"/>
      <c r="CN65" s="772"/>
      <c r="CO65" s="772"/>
      <c r="CP65" s="772"/>
      <c r="CQ65" s="773"/>
      <c r="CR65" s="771"/>
      <c r="CS65" s="772"/>
      <c r="CT65" s="772"/>
      <c r="CU65" s="772"/>
      <c r="CV65" s="773"/>
      <c r="CW65" s="771"/>
      <c r="CX65" s="772"/>
      <c r="CY65" s="772"/>
      <c r="CZ65" s="772"/>
      <c r="DA65" s="773"/>
      <c r="DB65" s="771"/>
      <c r="DC65" s="772"/>
      <c r="DD65" s="772"/>
      <c r="DE65" s="772"/>
      <c r="DF65" s="773"/>
      <c r="DG65" s="771"/>
      <c r="DH65" s="772"/>
      <c r="DI65" s="772"/>
      <c r="DJ65" s="772"/>
      <c r="DK65" s="773"/>
      <c r="DL65" s="771"/>
      <c r="DM65" s="772"/>
      <c r="DN65" s="772"/>
      <c r="DO65" s="772"/>
      <c r="DP65" s="773"/>
      <c r="DQ65" s="771"/>
      <c r="DR65" s="772"/>
      <c r="DS65" s="772"/>
      <c r="DT65" s="772"/>
      <c r="DU65" s="773"/>
      <c r="DV65" s="774"/>
      <c r="DW65" s="775"/>
      <c r="DX65" s="775"/>
      <c r="DY65" s="775"/>
      <c r="DZ65" s="776"/>
      <c r="EA65" s="199"/>
    </row>
    <row r="66" spans="1:131" s="200" customFormat="1" ht="26.25" customHeight="1">
      <c r="A66" s="730" t="s">
        <v>394</v>
      </c>
      <c r="B66" s="731"/>
      <c r="C66" s="731"/>
      <c r="D66" s="731"/>
      <c r="E66" s="731"/>
      <c r="F66" s="731"/>
      <c r="G66" s="731"/>
      <c r="H66" s="731"/>
      <c r="I66" s="731"/>
      <c r="J66" s="731"/>
      <c r="K66" s="731"/>
      <c r="L66" s="731"/>
      <c r="M66" s="731"/>
      <c r="N66" s="731"/>
      <c r="O66" s="731"/>
      <c r="P66" s="732"/>
      <c r="Q66" s="707" t="s">
        <v>373</v>
      </c>
      <c r="R66" s="708"/>
      <c r="S66" s="708"/>
      <c r="T66" s="708"/>
      <c r="U66" s="709"/>
      <c r="V66" s="707" t="s">
        <v>374</v>
      </c>
      <c r="W66" s="708"/>
      <c r="X66" s="708"/>
      <c r="Y66" s="708"/>
      <c r="Z66" s="709"/>
      <c r="AA66" s="707" t="s">
        <v>375</v>
      </c>
      <c r="AB66" s="708"/>
      <c r="AC66" s="708"/>
      <c r="AD66" s="708"/>
      <c r="AE66" s="709"/>
      <c r="AF66" s="842" t="s">
        <v>376</v>
      </c>
      <c r="AG66" s="803"/>
      <c r="AH66" s="803"/>
      <c r="AI66" s="803"/>
      <c r="AJ66" s="843"/>
      <c r="AK66" s="707" t="s">
        <v>377</v>
      </c>
      <c r="AL66" s="731"/>
      <c r="AM66" s="731"/>
      <c r="AN66" s="731"/>
      <c r="AO66" s="732"/>
      <c r="AP66" s="707" t="s">
        <v>378</v>
      </c>
      <c r="AQ66" s="708"/>
      <c r="AR66" s="708"/>
      <c r="AS66" s="708"/>
      <c r="AT66" s="709"/>
      <c r="AU66" s="707" t="s">
        <v>395</v>
      </c>
      <c r="AV66" s="708"/>
      <c r="AW66" s="708"/>
      <c r="AX66" s="708"/>
      <c r="AY66" s="709"/>
      <c r="AZ66" s="707" t="s">
        <v>357</v>
      </c>
      <c r="BA66" s="708"/>
      <c r="BB66" s="708"/>
      <c r="BC66" s="708"/>
      <c r="BD66" s="719"/>
      <c r="BE66" s="218"/>
      <c r="BF66" s="218"/>
      <c r="BG66" s="218"/>
      <c r="BH66" s="218"/>
      <c r="BI66" s="218"/>
      <c r="BJ66" s="218"/>
      <c r="BK66" s="218"/>
      <c r="BL66" s="218"/>
      <c r="BM66" s="218"/>
      <c r="BN66" s="218"/>
      <c r="BO66" s="218"/>
      <c r="BP66" s="218"/>
      <c r="BQ66" s="215">
        <v>60</v>
      </c>
      <c r="BR66" s="220"/>
      <c r="BS66" s="853"/>
      <c r="BT66" s="854"/>
      <c r="BU66" s="854"/>
      <c r="BV66" s="854"/>
      <c r="BW66" s="854"/>
      <c r="BX66" s="854"/>
      <c r="BY66" s="854"/>
      <c r="BZ66" s="854"/>
      <c r="CA66" s="854"/>
      <c r="CB66" s="854"/>
      <c r="CC66" s="854"/>
      <c r="CD66" s="854"/>
      <c r="CE66" s="854"/>
      <c r="CF66" s="854"/>
      <c r="CG66" s="855"/>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7"/>
      <c r="DW66" s="848"/>
      <c r="DX66" s="848"/>
      <c r="DY66" s="848"/>
      <c r="DZ66" s="849"/>
      <c r="EA66" s="199"/>
    </row>
    <row r="67" spans="1:131" s="200" customFormat="1" ht="26.25" customHeight="1" thickBot="1">
      <c r="A67" s="733"/>
      <c r="B67" s="734"/>
      <c r="C67" s="734"/>
      <c r="D67" s="734"/>
      <c r="E67" s="734"/>
      <c r="F67" s="734"/>
      <c r="G67" s="734"/>
      <c r="H67" s="734"/>
      <c r="I67" s="734"/>
      <c r="J67" s="734"/>
      <c r="K67" s="734"/>
      <c r="L67" s="734"/>
      <c r="M67" s="734"/>
      <c r="N67" s="734"/>
      <c r="O67" s="734"/>
      <c r="P67" s="735"/>
      <c r="Q67" s="710"/>
      <c r="R67" s="711"/>
      <c r="S67" s="711"/>
      <c r="T67" s="711"/>
      <c r="U67" s="712"/>
      <c r="V67" s="710"/>
      <c r="W67" s="711"/>
      <c r="X67" s="711"/>
      <c r="Y67" s="711"/>
      <c r="Z67" s="712"/>
      <c r="AA67" s="710"/>
      <c r="AB67" s="711"/>
      <c r="AC67" s="711"/>
      <c r="AD67" s="711"/>
      <c r="AE67" s="712"/>
      <c r="AF67" s="844"/>
      <c r="AG67" s="806"/>
      <c r="AH67" s="806"/>
      <c r="AI67" s="806"/>
      <c r="AJ67" s="845"/>
      <c r="AK67" s="846"/>
      <c r="AL67" s="734"/>
      <c r="AM67" s="734"/>
      <c r="AN67" s="734"/>
      <c r="AO67" s="735"/>
      <c r="AP67" s="710"/>
      <c r="AQ67" s="711"/>
      <c r="AR67" s="711"/>
      <c r="AS67" s="711"/>
      <c r="AT67" s="712"/>
      <c r="AU67" s="710"/>
      <c r="AV67" s="711"/>
      <c r="AW67" s="711"/>
      <c r="AX67" s="711"/>
      <c r="AY67" s="712"/>
      <c r="AZ67" s="710"/>
      <c r="BA67" s="711"/>
      <c r="BB67" s="711"/>
      <c r="BC67" s="711"/>
      <c r="BD67" s="720"/>
      <c r="BE67" s="218"/>
      <c r="BF67" s="218"/>
      <c r="BG67" s="218"/>
      <c r="BH67" s="218"/>
      <c r="BI67" s="218"/>
      <c r="BJ67" s="218"/>
      <c r="BK67" s="218"/>
      <c r="BL67" s="218"/>
      <c r="BM67" s="218"/>
      <c r="BN67" s="218"/>
      <c r="BO67" s="218"/>
      <c r="BP67" s="218"/>
      <c r="BQ67" s="215">
        <v>61</v>
      </c>
      <c r="BR67" s="220"/>
      <c r="BS67" s="853"/>
      <c r="BT67" s="854"/>
      <c r="BU67" s="854"/>
      <c r="BV67" s="854"/>
      <c r="BW67" s="854"/>
      <c r="BX67" s="854"/>
      <c r="BY67" s="854"/>
      <c r="BZ67" s="854"/>
      <c r="CA67" s="854"/>
      <c r="CB67" s="854"/>
      <c r="CC67" s="854"/>
      <c r="CD67" s="854"/>
      <c r="CE67" s="854"/>
      <c r="CF67" s="854"/>
      <c r="CG67" s="855"/>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7"/>
      <c r="DW67" s="848"/>
      <c r="DX67" s="848"/>
      <c r="DY67" s="848"/>
      <c r="DZ67" s="849"/>
      <c r="EA67" s="199"/>
    </row>
    <row r="68" spans="1:131" s="200" customFormat="1" ht="26.25" customHeight="1" thickTop="1">
      <c r="A68" s="211">
        <v>1</v>
      </c>
      <c r="B68" s="859" t="s">
        <v>543</v>
      </c>
      <c r="C68" s="860"/>
      <c r="D68" s="860"/>
      <c r="E68" s="860"/>
      <c r="F68" s="860"/>
      <c r="G68" s="860"/>
      <c r="H68" s="860"/>
      <c r="I68" s="860"/>
      <c r="J68" s="860"/>
      <c r="K68" s="860"/>
      <c r="L68" s="860"/>
      <c r="M68" s="860"/>
      <c r="N68" s="860"/>
      <c r="O68" s="860"/>
      <c r="P68" s="861"/>
      <c r="Q68" s="862">
        <v>1700</v>
      </c>
      <c r="R68" s="856"/>
      <c r="S68" s="856"/>
      <c r="T68" s="856"/>
      <c r="U68" s="856"/>
      <c r="V68" s="856">
        <v>1700</v>
      </c>
      <c r="W68" s="856"/>
      <c r="X68" s="856"/>
      <c r="Y68" s="856"/>
      <c r="Z68" s="856"/>
      <c r="AA68" s="856" t="s">
        <v>547</v>
      </c>
      <c r="AB68" s="856"/>
      <c r="AC68" s="856"/>
      <c r="AD68" s="856"/>
      <c r="AE68" s="856"/>
      <c r="AF68" s="856" t="s">
        <v>548</v>
      </c>
      <c r="AG68" s="856"/>
      <c r="AH68" s="856"/>
      <c r="AI68" s="856"/>
      <c r="AJ68" s="856"/>
      <c r="AK68" s="856" t="s">
        <v>553</v>
      </c>
      <c r="AL68" s="856"/>
      <c r="AM68" s="856"/>
      <c r="AN68" s="856"/>
      <c r="AO68" s="856"/>
      <c r="AP68" s="856">
        <v>1509</v>
      </c>
      <c r="AQ68" s="856"/>
      <c r="AR68" s="856"/>
      <c r="AS68" s="856"/>
      <c r="AT68" s="856"/>
      <c r="AU68" s="856">
        <v>212</v>
      </c>
      <c r="AV68" s="856"/>
      <c r="AW68" s="856"/>
      <c r="AX68" s="856"/>
      <c r="AY68" s="856"/>
      <c r="AZ68" s="857"/>
      <c r="BA68" s="857"/>
      <c r="BB68" s="857"/>
      <c r="BC68" s="857"/>
      <c r="BD68" s="858"/>
      <c r="BE68" s="218"/>
      <c r="BF68" s="218"/>
      <c r="BG68" s="218"/>
      <c r="BH68" s="218"/>
      <c r="BI68" s="218"/>
      <c r="BJ68" s="218"/>
      <c r="BK68" s="218"/>
      <c r="BL68" s="218"/>
      <c r="BM68" s="218"/>
      <c r="BN68" s="218"/>
      <c r="BO68" s="218"/>
      <c r="BP68" s="218"/>
      <c r="BQ68" s="215">
        <v>62</v>
      </c>
      <c r="BR68" s="220"/>
      <c r="BS68" s="853"/>
      <c r="BT68" s="854"/>
      <c r="BU68" s="854"/>
      <c r="BV68" s="854"/>
      <c r="BW68" s="854"/>
      <c r="BX68" s="854"/>
      <c r="BY68" s="854"/>
      <c r="BZ68" s="854"/>
      <c r="CA68" s="854"/>
      <c r="CB68" s="854"/>
      <c r="CC68" s="854"/>
      <c r="CD68" s="854"/>
      <c r="CE68" s="854"/>
      <c r="CF68" s="854"/>
      <c r="CG68" s="855"/>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7"/>
      <c r="DW68" s="848"/>
      <c r="DX68" s="848"/>
      <c r="DY68" s="848"/>
      <c r="DZ68" s="849"/>
      <c r="EA68" s="199"/>
    </row>
    <row r="69" spans="1:131" s="200" customFormat="1" ht="26.25" customHeight="1">
      <c r="A69" s="214">
        <v>2</v>
      </c>
      <c r="B69" s="863" t="s">
        <v>544</v>
      </c>
      <c r="C69" s="864"/>
      <c r="D69" s="864"/>
      <c r="E69" s="864"/>
      <c r="F69" s="864"/>
      <c r="G69" s="864"/>
      <c r="H69" s="864"/>
      <c r="I69" s="864"/>
      <c r="J69" s="864"/>
      <c r="K69" s="864"/>
      <c r="L69" s="864"/>
      <c r="M69" s="864"/>
      <c r="N69" s="864"/>
      <c r="O69" s="864"/>
      <c r="P69" s="865"/>
      <c r="Q69" s="866">
        <v>50</v>
      </c>
      <c r="R69" s="821"/>
      <c r="S69" s="821"/>
      <c r="T69" s="821"/>
      <c r="U69" s="821"/>
      <c r="V69" s="821">
        <v>50</v>
      </c>
      <c r="W69" s="821"/>
      <c r="X69" s="821"/>
      <c r="Y69" s="821"/>
      <c r="Z69" s="821"/>
      <c r="AA69" s="821" t="s">
        <v>547</v>
      </c>
      <c r="AB69" s="821"/>
      <c r="AC69" s="821"/>
      <c r="AD69" s="821"/>
      <c r="AE69" s="821"/>
      <c r="AF69" s="821" t="s">
        <v>549</v>
      </c>
      <c r="AG69" s="821"/>
      <c r="AH69" s="821"/>
      <c r="AI69" s="821"/>
      <c r="AJ69" s="821"/>
      <c r="AK69" s="821" t="s">
        <v>553</v>
      </c>
      <c r="AL69" s="821"/>
      <c r="AM69" s="821"/>
      <c r="AN69" s="821"/>
      <c r="AO69" s="821"/>
      <c r="AP69" s="821">
        <v>425</v>
      </c>
      <c r="AQ69" s="821"/>
      <c r="AR69" s="821"/>
      <c r="AS69" s="821"/>
      <c r="AT69" s="821"/>
      <c r="AU69" s="821">
        <v>80</v>
      </c>
      <c r="AV69" s="821"/>
      <c r="AW69" s="821"/>
      <c r="AX69" s="821"/>
      <c r="AY69" s="821"/>
      <c r="AZ69" s="867"/>
      <c r="BA69" s="867"/>
      <c r="BB69" s="867"/>
      <c r="BC69" s="867"/>
      <c r="BD69" s="868"/>
      <c r="BE69" s="218"/>
      <c r="BF69" s="218"/>
      <c r="BG69" s="218"/>
      <c r="BH69" s="218"/>
      <c r="BI69" s="218"/>
      <c r="BJ69" s="218"/>
      <c r="BK69" s="218"/>
      <c r="BL69" s="218"/>
      <c r="BM69" s="218"/>
      <c r="BN69" s="218"/>
      <c r="BO69" s="218"/>
      <c r="BP69" s="218"/>
      <c r="BQ69" s="215">
        <v>63</v>
      </c>
      <c r="BR69" s="220"/>
      <c r="BS69" s="853"/>
      <c r="BT69" s="854"/>
      <c r="BU69" s="854"/>
      <c r="BV69" s="854"/>
      <c r="BW69" s="854"/>
      <c r="BX69" s="854"/>
      <c r="BY69" s="854"/>
      <c r="BZ69" s="854"/>
      <c r="CA69" s="854"/>
      <c r="CB69" s="854"/>
      <c r="CC69" s="854"/>
      <c r="CD69" s="854"/>
      <c r="CE69" s="854"/>
      <c r="CF69" s="854"/>
      <c r="CG69" s="855"/>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7"/>
      <c r="DW69" s="848"/>
      <c r="DX69" s="848"/>
      <c r="DY69" s="848"/>
      <c r="DZ69" s="849"/>
      <c r="EA69" s="199"/>
    </row>
    <row r="70" spans="1:131" s="200" customFormat="1" ht="26.25" customHeight="1">
      <c r="A70" s="214">
        <v>3</v>
      </c>
      <c r="B70" s="863" t="s">
        <v>545</v>
      </c>
      <c r="C70" s="864"/>
      <c r="D70" s="864"/>
      <c r="E70" s="864"/>
      <c r="F70" s="864"/>
      <c r="G70" s="864"/>
      <c r="H70" s="864"/>
      <c r="I70" s="864"/>
      <c r="J70" s="864"/>
      <c r="K70" s="864"/>
      <c r="L70" s="864"/>
      <c r="M70" s="864"/>
      <c r="N70" s="864"/>
      <c r="O70" s="864"/>
      <c r="P70" s="865"/>
      <c r="Q70" s="866">
        <v>914</v>
      </c>
      <c r="R70" s="821"/>
      <c r="S70" s="821"/>
      <c r="T70" s="821"/>
      <c r="U70" s="821"/>
      <c r="V70" s="821">
        <v>912</v>
      </c>
      <c r="W70" s="821"/>
      <c r="X70" s="821"/>
      <c r="Y70" s="821"/>
      <c r="Z70" s="821"/>
      <c r="AA70" s="821">
        <v>2</v>
      </c>
      <c r="AB70" s="821"/>
      <c r="AC70" s="821"/>
      <c r="AD70" s="821"/>
      <c r="AE70" s="821"/>
      <c r="AF70" s="821">
        <v>2</v>
      </c>
      <c r="AG70" s="821"/>
      <c r="AH70" s="821"/>
      <c r="AI70" s="821"/>
      <c r="AJ70" s="821"/>
      <c r="AK70" s="821" t="s">
        <v>554</v>
      </c>
      <c r="AL70" s="821"/>
      <c r="AM70" s="821"/>
      <c r="AN70" s="821"/>
      <c r="AO70" s="821"/>
      <c r="AP70" s="821">
        <v>779</v>
      </c>
      <c r="AQ70" s="821"/>
      <c r="AR70" s="821"/>
      <c r="AS70" s="821"/>
      <c r="AT70" s="821"/>
      <c r="AU70" s="821">
        <v>214</v>
      </c>
      <c r="AV70" s="821"/>
      <c r="AW70" s="821"/>
      <c r="AX70" s="821"/>
      <c r="AY70" s="821"/>
      <c r="AZ70" s="867"/>
      <c r="BA70" s="867"/>
      <c r="BB70" s="867"/>
      <c r="BC70" s="867"/>
      <c r="BD70" s="868"/>
      <c r="BE70" s="218"/>
      <c r="BF70" s="218"/>
      <c r="BG70" s="218"/>
      <c r="BH70" s="218"/>
      <c r="BI70" s="218"/>
      <c r="BJ70" s="218"/>
      <c r="BK70" s="218"/>
      <c r="BL70" s="218"/>
      <c r="BM70" s="218"/>
      <c r="BN70" s="218"/>
      <c r="BO70" s="218"/>
      <c r="BP70" s="218"/>
      <c r="BQ70" s="215">
        <v>64</v>
      </c>
      <c r="BR70" s="220"/>
      <c r="BS70" s="853"/>
      <c r="BT70" s="854"/>
      <c r="BU70" s="854"/>
      <c r="BV70" s="854"/>
      <c r="BW70" s="854"/>
      <c r="BX70" s="854"/>
      <c r="BY70" s="854"/>
      <c r="BZ70" s="854"/>
      <c r="CA70" s="854"/>
      <c r="CB70" s="854"/>
      <c r="CC70" s="854"/>
      <c r="CD70" s="854"/>
      <c r="CE70" s="854"/>
      <c r="CF70" s="854"/>
      <c r="CG70" s="855"/>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7"/>
      <c r="DW70" s="848"/>
      <c r="DX70" s="848"/>
      <c r="DY70" s="848"/>
      <c r="DZ70" s="849"/>
      <c r="EA70" s="199"/>
    </row>
    <row r="71" spans="1:131" s="200" customFormat="1" ht="26.25" customHeight="1">
      <c r="A71" s="214">
        <v>4</v>
      </c>
      <c r="B71" s="863" t="s">
        <v>546</v>
      </c>
      <c r="C71" s="864"/>
      <c r="D71" s="864"/>
      <c r="E71" s="864"/>
      <c r="F71" s="864"/>
      <c r="G71" s="864"/>
      <c r="H71" s="864"/>
      <c r="I71" s="864"/>
      <c r="J71" s="864"/>
      <c r="K71" s="864"/>
      <c r="L71" s="864"/>
      <c r="M71" s="864"/>
      <c r="N71" s="864"/>
      <c r="O71" s="864"/>
      <c r="P71" s="865"/>
      <c r="Q71" s="866">
        <v>924</v>
      </c>
      <c r="R71" s="821"/>
      <c r="S71" s="821"/>
      <c r="T71" s="821"/>
      <c r="U71" s="821"/>
      <c r="V71" s="821">
        <v>901</v>
      </c>
      <c r="W71" s="821"/>
      <c r="X71" s="821"/>
      <c r="Y71" s="821"/>
      <c r="Z71" s="821"/>
      <c r="AA71" s="821">
        <v>23</v>
      </c>
      <c r="AB71" s="821"/>
      <c r="AC71" s="821"/>
      <c r="AD71" s="821"/>
      <c r="AE71" s="821"/>
      <c r="AF71" s="821">
        <v>23</v>
      </c>
      <c r="AG71" s="821"/>
      <c r="AH71" s="821"/>
      <c r="AI71" s="821"/>
      <c r="AJ71" s="821"/>
      <c r="AK71" s="821" t="s">
        <v>553</v>
      </c>
      <c r="AL71" s="821"/>
      <c r="AM71" s="821"/>
      <c r="AN71" s="821"/>
      <c r="AO71" s="821"/>
      <c r="AP71" s="821">
        <v>1019</v>
      </c>
      <c r="AQ71" s="821"/>
      <c r="AR71" s="821"/>
      <c r="AS71" s="821"/>
      <c r="AT71" s="821"/>
      <c r="AU71" s="821">
        <v>133</v>
      </c>
      <c r="AV71" s="821"/>
      <c r="AW71" s="821"/>
      <c r="AX71" s="821"/>
      <c r="AY71" s="821"/>
      <c r="AZ71" s="867"/>
      <c r="BA71" s="867"/>
      <c r="BB71" s="867"/>
      <c r="BC71" s="867"/>
      <c r="BD71" s="868"/>
      <c r="BE71" s="218"/>
      <c r="BF71" s="218"/>
      <c r="BG71" s="218"/>
      <c r="BH71" s="218"/>
      <c r="BI71" s="218"/>
      <c r="BJ71" s="218"/>
      <c r="BK71" s="218"/>
      <c r="BL71" s="218"/>
      <c r="BM71" s="218"/>
      <c r="BN71" s="218"/>
      <c r="BO71" s="218"/>
      <c r="BP71" s="218"/>
      <c r="BQ71" s="215">
        <v>65</v>
      </c>
      <c r="BR71" s="220"/>
      <c r="BS71" s="853"/>
      <c r="BT71" s="854"/>
      <c r="BU71" s="854"/>
      <c r="BV71" s="854"/>
      <c r="BW71" s="854"/>
      <c r="BX71" s="854"/>
      <c r="BY71" s="854"/>
      <c r="BZ71" s="854"/>
      <c r="CA71" s="854"/>
      <c r="CB71" s="854"/>
      <c r="CC71" s="854"/>
      <c r="CD71" s="854"/>
      <c r="CE71" s="854"/>
      <c r="CF71" s="854"/>
      <c r="CG71" s="855"/>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7"/>
      <c r="DW71" s="848"/>
      <c r="DX71" s="848"/>
      <c r="DY71" s="848"/>
      <c r="DZ71" s="849"/>
      <c r="EA71" s="199"/>
    </row>
    <row r="72" spans="1:131" s="200" customFormat="1" ht="26.25" customHeight="1">
      <c r="A72" s="214">
        <v>5</v>
      </c>
      <c r="B72" s="863"/>
      <c r="C72" s="864"/>
      <c r="D72" s="864"/>
      <c r="E72" s="864"/>
      <c r="F72" s="864"/>
      <c r="G72" s="864"/>
      <c r="H72" s="864"/>
      <c r="I72" s="864"/>
      <c r="J72" s="864"/>
      <c r="K72" s="864"/>
      <c r="L72" s="864"/>
      <c r="M72" s="864"/>
      <c r="N72" s="864"/>
      <c r="O72" s="864"/>
      <c r="P72" s="865"/>
      <c r="Q72" s="866"/>
      <c r="R72" s="821"/>
      <c r="S72" s="821"/>
      <c r="T72" s="821"/>
      <c r="U72" s="821"/>
      <c r="V72" s="821"/>
      <c r="W72" s="821"/>
      <c r="X72" s="821"/>
      <c r="Y72" s="821"/>
      <c r="Z72" s="821"/>
      <c r="AA72" s="821"/>
      <c r="AB72" s="821"/>
      <c r="AC72" s="821"/>
      <c r="AD72" s="821"/>
      <c r="AE72" s="821"/>
      <c r="AF72" s="821"/>
      <c r="AG72" s="821"/>
      <c r="AH72" s="821"/>
      <c r="AI72" s="821"/>
      <c r="AJ72" s="821"/>
      <c r="AK72" s="821"/>
      <c r="AL72" s="821"/>
      <c r="AM72" s="821"/>
      <c r="AN72" s="821"/>
      <c r="AO72" s="821"/>
      <c r="AP72" s="821"/>
      <c r="AQ72" s="821"/>
      <c r="AR72" s="821"/>
      <c r="AS72" s="821"/>
      <c r="AT72" s="821"/>
      <c r="AU72" s="821"/>
      <c r="AV72" s="821"/>
      <c r="AW72" s="821"/>
      <c r="AX72" s="821"/>
      <c r="AY72" s="821"/>
      <c r="AZ72" s="867"/>
      <c r="BA72" s="867"/>
      <c r="BB72" s="867"/>
      <c r="BC72" s="867"/>
      <c r="BD72" s="868"/>
      <c r="BE72" s="218"/>
      <c r="BF72" s="218"/>
      <c r="BG72" s="218"/>
      <c r="BH72" s="218"/>
      <c r="BI72" s="218"/>
      <c r="BJ72" s="218"/>
      <c r="BK72" s="218"/>
      <c r="BL72" s="218"/>
      <c r="BM72" s="218"/>
      <c r="BN72" s="218"/>
      <c r="BO72" s="218"/>
      <c r="BP72" s="218"/>
      <c r="BQ72" s="215">
        <v>66</v>
      </c>
      <c r="BR72" s="220"/>
      <c r="BS72" s="853"/>
      <c r="BT72" s="854"/>
      <c r="BU72" s="854"/>
      <c r="BV72" s="854"/>
      <c r="BW72" s="854"/>
      <c r="BX72" s="854"/>
      <c r="BY72" s="854"/>
      <c r="BZ72" s="854"/>
      <c r="CA72" s="854"/>
      <c r="CB72" s="854"/>
      <c r="CC72" s="854"/>
      <c r="CD72" s="854"/>
      <c r="CE72" s="854"/>
      <c r="CF72" s="854"/>
      <c r="CG72" s="855"/>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7"/>
      <c r="DW72" s="848"/>
      <c r="DX72" s="848"/>
      <c r="DY72" s="848"/>
      <c r="DZ72" s="849"/>
      <c r="EA72" s="199"/>
    </row>
    <row r="73" spans="1:131" s="200" customFormat="1" ht="26.25" customHeight="1">
      <c r="A73" s="214">
        <v>6</v>
      </c>
      <c r="B73" s="863"/>
      <c r="C73" s="864"/>
      <c r="D73" s="864"/>
      <c r="E73" s="864"/>
      <c r="F73" s="864"/>
      <c r="G73" s="864"/>
      <c r="H73" s="864"/>
      <c r="I73" s="864"/>
      <c r="J73" s="864"/>
      <c r="K73" s="864"/>
      <c r="L73" s="864"/>
      <c r="M73" s="864"/>
      <c r="N73" s="864"/>
      <c r="O73" s="864"/>
      <c r="P73" s="865"/>
      <c r="Q73" s="866"/>
      <c r="R73" s="821"/>
      <c r="S73" s="821"/>
      <c r="T73" s="821"/>
      <c r="U73" s="821"/>
      <c r="V73" s="821"/>
      <c r="W73" s="821"/>
      <c r="X73" s="821"/>
      <c r="Y73" s="821"/>
      <c r="Z73" s="821"/>
      <c r="AA73" s="821"/>
      <c r="AB73" s="821"/>
      <c r="AC73" s="821"/>
      <c r="AD73" s="821"/>
      <c r="AE73" s="821"/>
      <c r="AF73" s="821"/>
      <c r="AG73" s="821"/>
      <c r="AH73" s="821"/>
      <c r="AI73" s="821"/>
      <c r="AJ73" s="821"/>
      <c r="AK73" s="821"/>
      <c r="AL73" s="821"/>
      <c r="AM73" s="821"/>
      <c r="AN73" s="821"/>
      <c r="AO73" s="821"/>
      <c r="AP73" s="821"/>
      <c r="AQ73" s="821"/>
      <c r="AR73" s="821"/>
      <c r="AS73" s="821"/>
      <c r="AT73" s="821"/>
      <c r="AU73" s="821"/>
      <c r="AV73" s="821"/>
      <c r="AW73" s="821"/>
      <c r="AX73" s="821"/>
      <c r="AY73" s="821"/>
      <c r="AZ73" s="867"/>
      <c r="BA73" s="867"/>
      <c r="BB73" s="867"/>
      <c r="BC73" s="867"/>
      <c r="BD73" s="868"/>
      <c r="BE73" s="218"/>
      <c r="BF73" s="218"/>
      <c r="BG73" s="218"/>
      <c r="BH73" s="218"/>
      <c r="BI73" s="218"/>
      <c r="BJ73" s="218"/>
      <c r="BK73" s="218"/>
      <c r="BL73" s="218"/>
      <c r="BM73" s="218"/>
      <c r="BN73" s="218"/>
      <c r="BO73" s="218"/>
      <c r="BP73" s="218"/>
      <c r="BQ73" s="215">
        <v>67</v>
      </c>
      <c r="BR73" s="220"/>
      <c r="BS73" s="853"/>
      <c r="BT73" s="854"/>
      <c r="BU73" s="854"/>
      <c r="BV73" s="854"/>
      <c r="BW73" s="854"/>
      <c r="BX73" s="854"/>
      <c r="BY73" s="854"/>
      <c r="BZ73" s="854"/>
      <c r="CA73" s="854"/>
      <c r="CB73" s="854"/>
      <c r="CC73" s="854"/>
      <c r="CD73" s="854"/>
      <c r="CE73" s="854"/>
      <c r="CF73" s="854"/>
      <c r="CG73" s="855"/>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7"/>
      <c r="DW73" s="848"/>
      <c r="DX73" s="848"/>
      <c r="DY73" s="848"/>
      <c r="DZ73" s="849"/>
      <c r="EA73" s="199"/>
    </row>
    <row r="74" spans="1:131" s="200" customFormat="1" ht="26.25" customHeight="1">
      <c r="A74" s="214">
        <v>7</v>
      </c>
      <c r="B74" s="863"/>
      <c r="C74" s="864"/>
      <c r="D74" s="864"/>
      <c r="E74" s="864"/>
      <c r="F74" s="864"/>
      <c r="G74" s="864"/>
      <c r="H74" s="864"/>
      <c r="I74" s="864"/>
      <c r="J74" s="864"/>
      <c r="K74" s="864"/>
      <c r="L74" s="864"/>
      <c r="M74" s="864"/>
      <c r="N74" s="864"/>
      <c r="O74" s="864"/>
      <c r="P74" s="865"/>
      <c r="Q74" s="866"/>
      <c r="R74" s="821"/>
      <c r="S74" s="821"/>
      <c r="T74" s="821"/>
      <c r="U74" s="821"/>
      <c r="V74" s="821"/>
      <c r="W74" s="821"/>
      <c r="X74" s="821"/>
      <c r="Y74" s="821"/>
      <c r="Z74" s="821"/>
      <c r="AA74" s="821"/>
      <c r="AB74" s="821"/>
      <c r="AC74" s="821"/>
      <c r="AD74" s="821"/>
      <c r="AE74" s="821"/>
      <c r="AF74" s="821"/>
      <c r="AG74" s="821"/>
      <c r="AH74" s="821"/>
      <c r="AI74" s="821"/>
      <c r="AJ74" s="821"/>
      <c r="AK74" s="821"/>
      <c r="AL74" s="821"/>
      <c r="AM74" s="821"/>
      <c r="AN74" s="821"/>
      <c r="AO74" s="821"/>
      <c r="AP74" s="821"/>
      <c r="AQ74" s="821"/>
      <c r="AR74" s="821"/>
      <c r="AS74" s="821"/>
      <c r="AT74" s="821"/>
      <c r="AU74" s="821"/>
      <c r="AV74" s="821"/>
      <c r="AW74" s="821"/>
      <c r="AX74" s="821"/>
      <c r="AY74" s="821"/>
      <c r="AZ74" s="867"/>
      <c r="BA74" s="867"/>
      <c r="BB74" s="867"/>
      <c r="BC74" s="867"/>
      <c r="BD74" s="868"/>
      <c r="BE74" s="218"/>
      <c r="BF74" s="218"/>
      <c r="BG74" s="218"/>
      <c r="BH74" s="218"/>
      <c r="BI74" s="218"/>
      <c r="BJ74" s="218"/>
      <c r="BK74" s="218"/>
      <c r="BL74" s="218"/>
      <c r="BM74" s="218"/>
      <c r="BN74" s="218"/>
      <c r="BO74" s="218"/>
      <c r="BP74" s="218"/>
      <c r="BQ74" s="215">
        <v>68</v>
      </c>
      <c r="BR74" s="220"/>
      <c r="BS74" s="853"/>
      <c r="BT74" s="854"/>
      <c r="BU74" s="854"/>
      <c r="BV74" s="854"/>
      <c r="BW74" s="854"/>
      <c r="BX74" s="854"/>
      <c r="BY74" s="854"/>
      <c r="BZ74" s="854"/>
      <c r="CA74" s="854"/>
      <c r="CB74" s="854"/>
      <c r="CC74" s="854"/>
      <c r="CD74" s="854"/>
      <c r="CE74" s="854"/>
      <c r="CF74" s="854"/>
      <c r="CG74" s="855"/>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7"/>
      <c r="DW74" s="848"/>
      <c r="DX74" s="848"/>
      <c r="DY74" s="848"/>
      <c r="DZ74" s="849"/>
      <c r="EA74" s="199"/>
    </row>
    <row r="75" spans="1:131" s="200" customFormat="1" ht="26.25" customHeight="1">
      <c r="A75" s="214">
        <v>8</v>
      </c>
      <c r="B75" s="863"/>
      <c r="C75" s="864"/>
      <c r="D75" s="864"/>
      <c r="E75" s="864"/>
      <c r="F75" s="864"/>
      <c r="G75" s="864"/>
      <c r="H75" s="864"/>
      <c r="I75" s="864"/>
      <c r="J75" s="864"/>
      <c r="K75" s="864"/>
      <c r="L75" s="864"/>
      <c r="M75" s="864"/>
      <c r="N75" s="864"/>
      <c r="O75" s="864"/>
      <c r="P75" s="865"/>
      <c r="Q75" s="869"/>
      <c r="R75" s="870"/>
      <c r="S75" s="870"/>
      <c r="T75" s="870"/>
      <c r="U75" s="820"/>
      <c r="V75" s="871"/>
      <c r="W75" s="870"/>
      <c r="X75" s="870"/>
      <c r="Y75" s="870"/>
      <c r="Z75" s="820"/>
      <c r="AA75" s="871"/>
      <c r="AB75" s="870"/>
      <c r="AC75" s="870"/>
      <c r="AD75" s="870"/>
      <c r="AE75" s="820"/>
      <c r="AF75" s="871"/>
      <c r="AG75" s="870"/>
      <c r="AH75" s="870"/>
      <c r="AI75" s="870"/>
      <c r="AJ75" s="820"/>
      <c r="AK75" s="871"/>
      <c r="AL75" s="870"/>
      <c r="AM75" s="870"/>
      <c r="AN75" s="870"/>
      <c r="AO75" s="820"/>
      <c r="AP75" s="871"/>
      <c r="AQ75" s="870"/>
      <c r="AR75" s="870"/>
      <c r="AS75" s="870"/>
      <c r="AT75" s="820"/>
      <c r="AU75" s="871"/>
      <c r="AV75" s="870"/>
      <c r="AW75" s="870"/>
      <c r="AX75" s="870"/>
      <c r="AY75" s="820"/>
      <c r="AZ75" s="867"/>
      <c r="BA75" s="867"/>
      <c r="BB75" s="867"/>
      <c r="BC75" s="867"/>
      <c r="BD75" s="868"/>
      <c r="BE75" s="218"/>
      <c r="BF75" s="218"/>
      <c r="BG75" s="218"/>
      <c r="BH75" s="218"/>
      <c r="BI75" s="218"/>
      <c r="BJ75" s="218"/>
      <c r="BK75" s="218"/>
      <c r="BL75" s="218"/>
      <c r="BM75" s="218"/>
      <c r="BN75" s="218"/>
      <c r="BO75" s="218"/>
      <c r="BP75" s="218"/>
      <c r="BQ75" s="215">
        <v>69</v>
      </c>
      <c r="BR75" s="220"/>
      <c r="BS75" s="853"/>
      <c r="BT75" s="854"/>
      <c r="BU75" s="854"/>
      <c r="BV75" s="854"/>
      <c r="BW75" s="854"/>
      <c r="BX75" s="854"/>
      <c r="BY75" s="854"/>
      <c r="BZ75" s="854"/>
      <c r="CA75" s="854"/>
      <c r="CB75" s="854"/>
      <c r="CC75" s="854"/>
      <c r="CD75" s="854"/>
      <c r="CE75" s="854"/>
      <c r="CF75" s="854"/>
      <c r="CG75" s="855"/>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7"/>
      <c r="DW75" s="848"/>
      <c r="DX75" s="848"/>
      <c r="DY75" s="848"/>
      <c r="DZ75" s="849"/>
      <c r="EA75" s="199"/>
    </row>
    <row r="76" spans="1:131" s="200" customFormat="1" ht="26.25" customHeight="1">
      <c r="A76" s="214">
        <v>9</v>
      </c>
      <c r="B76" s="863"/>
      <c r="C76" s="864"/>
      <c r="D76" s="864"/>
      <c r="E76" s="864"/>
      <c r="F76" s="864"/>
      <c r="G76" s="864"/>
      <c r="H76" s="864"/>
      <c r="I76" s="864"/>
      <c r="J76" s="864"/>
      <c r="K76" s="864"/>
      <c r="L76" s="864"/>
      <c r="M76" s="864"/>
      <c r="N76" s="864"/>
      <c r="O76" s="864"/>
      <c r="P76" s="865"/>
      <c r="Q76" s="869"/>
      <c r="R76" s="870"/>
      <c r="S76" s="870"/>
      <c r="T76" s="870"/>
      <c r="U76" s="820"/>
      <c r="V76" s="871"/>
      <c r="W76" s="870"/>
      <c r="X76" s="870"/>
      <c r="Y76" s="870"/>
      <c r="Z76" s="820"/>
      <c r="AA76" s="871"/>
      <c r="AB76" s="870"/>
      <c r="AC76" s="870"/>
      <c r="AD76" s="870"/>
      <c r="AE76" s="820"/>
      <c r="AF76" s="871"/>
      <c r="AG76" s="870"/>
      <c r="AH76" s="870"/>
      <c r="AI76" s="870"/>
      <c r="AJ76" s="820"/>
      <c r="AK76" s="871"/>
      <c r="AL76" s="870"/>
      <c r="AM76" s="870"/>
      <c r="AN76" s="870"/>
      <c r="AO76" s="820"/>
      <c r="AP76" s="871"/>
      <c r="AQ76" s="870"/>
      <c r="AR76" s="870"/>
      <c r="AS76" s="870"/>
      <c r="AT76" s="820"/>
      <c r="AU76" s="871"/>
      <c r="AV76" s="870"/>
      <c r="AW76" s="870"/>
      <c r="AX76" s="870"/>
      <c r="AY76" s="820"/>
      <c r="AZ76" s="867"/>
      <c r="BA76" s="867"/>
      <c r="BB76" s="867"/>
      <c r="BC76" s="867"/>
      <c r="BD76" s="868"/>
      <c r="BE76" s="218"/>
      <c r="BF76" s="218"/>
      <c r="BG76" s="218"/>
      <c r="BH76" s="218"/>
      <c r="BI76" s="218"/>
      <c r="BJ76" s="218"/>
      <c r="BK76" s="218"/>
      <c r="BL76" s="218"/>
      <c r="BM76" s="218"/>
      <c r="BN76" s="218"/>
      <c r="BO76" s="218"/>
      <c r="BP76" s="218"/>
      <c r="BQ76" s="215">
        <v>70</v>
      </c>
      <c r="BR76" s="220"/>
      <c r="BS76" s="853"/>
      <c r="BT76" s="854"/>
      <c r="BU76" s="854"/>
      <c r="BV76" s="854"/>
      <c r="BW76" s="854"/>
      <c r="BX76" s="854"/>
      <c r="BY76" s="854"/>
      <c r="BZ76" s="854"/>
      <c r="CA76" s="854"/>
      <c r="CB76" s="854"/>
      <c r="CC76" s="854"/>
      <c r="CD76" s="854"/>
      <c r="CE76" s="854"/>
      <c r="CF76" s="854"/>
      <c r="CG76" s="855"/>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7"/>
      <c r="DW76" s="848"/>
      <c r="DX76" s="848"/>
      <c r="DY76" s="848"/>
      <c r="DZ76" s="849"/>
      <c r="EA76" s="199"/>
    </row>
    <row r="77" spans="1:131" s="200" customFormat="1" ht="26.25" customHeight="1">
      <c r="A77" s="214">
        <v>10</v>
      </c>
      <c r="B77" s="863"/>
      <c r="C77" s="864"/>
      <c r="D77" s="864"/>
      <c r="E77" s="864"/>
      <c r="F77" s="864"/>
      <c r="G77" s="864"/>
      <c r="H77" s="864"/>
      <c r="I77" s="864"/>
      <c r="J77" s="864"/>
      <c r="K77" s="864"/>
      <c r="L77" s="864"/>
      <c r="M77" s="864"/>
      <c r="N77" s="864"/>
      <c r="O77" s="864"/>
      <c r="P77" s="865"/>
      <c r="Q77" s="869"/>
      <c r="R77" s="870"/>
      <c r="S77" s="870"/>
      <c r="T77" s="870"/>
      <c r="U77" s="820"/>
      <c r="V77" s="871"/>
      <c r="W77" s="870"/>
      <c r="X77" s="870"/>
      <c r="Y77" s="870"/>
      <c r="Z77" s="820"/>
      <c r="AA77" s="871"/>
      <c r="AB77" s="870"/>
      <c r="AC77" s="870"/>
      <c r="AD77" s="870"/>
      <c r="AE77" s="820"/>
      <c r="AF77" s="871"/>
      <c r="AG77" s="870"/>
      <c r="AH77" s="870"/>
      <c r="AI77" s="870"/>
      <c r="AJ77" s="820"/>
      <c r="AK77" s="871"/>
      <c r="AL77" s="870"/>
      <c r="AM77" s="870"/>
      <c r="AN77" s="870"/>
      <c r="AO77" s="820"/>
      <c r="AP77" s="871"/>
      <c r="AQ77" s="870"/>
      <c r="AR77" s="870"/>
      <c r="AS77" s="870"/>
      <c r="AT77" s="820"/>
      <c r="AU77" s="871"/>
      <c r="AV77" s="870"/>
      <c r="AW77" s="870"/>
      <c r="AX77" s="870"/>
      <c r="AY77" s="820"/>
      <c r="AZ77" s="867"/>
      <c r="BA77" s="867"/>
      <c r="BB77" s="867"/>
      <c r="BC77" s="867"/>
      <c r="BD77" s="868"/>
      <c r="BE77" s="218"/>
      <c r="BF77" s="218"/>
      <c r="BG77" s="218"/>
      <c r="BH77" s="218"/>
      <c r="BI77" s="218"/>
      <c r="BJ77" s="218"/>
      <c r="BK77" s="218"/>
      <c r="BL77" s="218"/>
      <c r="BM77" s="218"/>
      <c r="BN77" s="218"/>
      <c r="BO77" s="218"/>
      <c r="BP77" s="218"/>
      <c r="BQ77" s="215">
        <v>71</v>
      </c>
      <c r="BR77" s="220"/>
      <c r="BS77" s="853"/>
      <c r="BT77" s="854"/>
      <c r="BU77" s="854"/>
      <c r="BV77" s="854"/>
      <c r="BW77" s="854"/>
      <c r="BX77" s="854"/>
      <c r="BY77" s="854"/>
      <c r="BZ77" s="854"/>
      <c r="CA77" s="854"/>
      <c r="CB77" s="854"/>
      <c r="CC77" s="854"/>
      <c r="CD77" s="854"/>
      <c r="CE77" s="854"/>
      <c r="CF77" s="854"/>
      <c r="CG77" s="855"/>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7"/>
      <c r="DW77" s="848"/>
      <c r="DX77" s="848"/>
      <c r="DY77" s="848"/>
      <c r="DZ77" s="849"/>
      <c r="EA77" s="199"/>
    </row>
    <row r="78" spans="1:131" s="200" customFormat="1" ht="26.25" customHeight="1">
      <c r="A78" s="214">
        <v>11</v>
      </c>
      <c r="B78" s="863"/>
      <c r="C78" s="864"/>
      <c r="D78" s="864"/>
      <c r="E78" s="864"/>
      <c r="F78" s="864"/>
      <c r="G78" s="864"/>
      <c r="H78" s="864"/>
      <c r="I78" s="864"/>
      <c r="J78" s="864"/>
      <c r="K78" s="864"/>
      <c r="L78" s="864"/>
      <c r="M78" s="864"/>
      <c r="N78" s="864"/>
      <c r="O78" s="864"/>
      <c r="P78" s="865"/>
      <c r="Q78" s="866"/>
      <c r="R78" s="821"/>
      <c r="S78" s="821"/>
      <c r="T78" s="821"/>
      <c r="U78" s="821"/>
      <c r="V78" s="821"/>
      <c r="W78" s="821"/>
      <c r="X78" s="821"/>
      <c r="Y78" s="821"/>
      <c r="Z78" s="821"/>
      <c r="AA78" s="821"/>
      <c r="AB78" s="821"/>
      <c r="AC78" s="821"/>
      <c r="AD78" s="821"/>
      <c r="AE78" s="821"/>
      <c r="AF78" s="821"/>
      <c r="AG78" s="821"/>
      <c r="AH78" s="821"/>
      <c r="AI78" s="821"/>
      <c r="AJ78" s="821"/>
      <c r="AK78" s="821"/>
      <c r="AL78" s="821"/>
      <c r="AM78" s="821"/>
      <c r="AN78" s="821"/>
      <c r="AO78" s="821"/>
      <c r="AP78" s="821"/>
      <c r="AQ78" s="821"/>
      <c r="AR78" s="821"/>
      <c r="AS78" s="821"/>
      <c r="AT78" s="821"/>
      <c r="AU78" s="821"/>
      <c r="AV78" s="821"/>
      <c r="AW78" s="821"/>
      <c r="AX78" s="821"/>
      <c r="AY78" s="821"/>
      <c r="AZ78" s="867"/>
      <c r="BA78" s="867"/>
      <c r="BB78" s="867"/>
      <c r="BC78" s="867"/>
      <c r="BD78" s="868"/>
      <c r="BE78" s="218"/>
      <c r="BF78" s="218"/>
      <c r="BG78" s="218"/>
      <c r="BH78" s="218"/>
      <c r="BI78" s="218"/>
      <c r="BJ78" s="221"/>
      <c r="BK78" s="221"/>
      <c r="BL78" s="221"/>
      <c r="BM78" s="221"/>
      <c r="BN78" s="221"/>
      <c r="BO78" s="218"/>
      <c r="BP78" s="218"/>
      <c r="BQ78" s="215">
        <v>72</v>
      </c>
      <c r="BR78" s="220"/>
      <c r="BS78" s="853"/>
      <c r="BT78" s="854"/>
      <c r="BU78" s="854"/>
      <c r="BV78" s="854"/>
      <c r="BW78" s="854"/>
      <c r="BX78" s="854"/>
      <c r="BY78" s="854"/>
      <c r="BZ78" s="854"/>
      <c r="CA78" s="854"/>
      <c r="CB78" s="854"/>
      <c r="CC78" s="854"/>
      <c r="CD78" s="854"/>
      <c r="CE78" s="854"/>
      <c r="CF78" s="854"/>
      <c r="CG78" s="855"/>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7"/>
      <c r="DW78" s="848"/>
      <c r="DX78" s="848"/>
      <c r="DY78" s="848"/>
      <c r="DZ78" s="849"/>
      <c r="EA78" s="199"/>
    </row>
    <row r="79" spans="1:131" s="200" customFormat="1" ht="26.25" customHeight="1">
      <c r="A79" s="214">
        <v>12</v>
      </c>
      <c r="B79" s="863"/>
      <c r="C79" s="864"/>
      <c r="D79" s="864"/>
      <c r="E79" s="864"/>
      <c r="F79" s="864"/>
      <c r="G79" s="864"/>
      <c r="H79" s="864"/>
      <c r="I79" s="864"/>
      <c r="J79" s="864"/>
      <c r="K79" s="864"/>
      <c r="L79" s="864"/>
      <c r="M79" s="864"/>
      <c r="N79" s="864"/>
      <c r="O79" s="864"/>
      <c r="P79" s="865"/>
      <c r="Q79" s="866"/>
      <c r="R79" s="821"/>
      <c r="S79" s="821"/>
      <c r="T79" s="821"/>
      <c r="U79" s="821"/>
      <c r="V79" s="821"/>
      <c r="W79" s="821"/>
      <c r="X79" s="821"/>
      <c r="Y79" s="821"/>
      <c r="Z79" s="821"/>
      <c r="AA79" s="821"/>
      <c r="AB79" s="821"/>
      <c r="AC79" s="821"/>
      <c r="AD79" s="821"/>
      <c r="AE79" s="821"/>
      <c r="AF79" s="821"/>
      <c r="AG79" s="821"/>
      <c r="AH79" s="821"/>
      <c r="AI79" s="821"/>
      <c r="AJ79" s="821"/>
      <c r="AK79" s="821"/>
      <c r="AL79" s="821"/>
      <c r="AM79" s="821"/>
      <c r="AN79" s="821"/>
      <c r="AO79" s="821"/>
      <c r="AP79" s="821"/>
      <c r="AQ79" s="821"/>
      <c r="AR79" s="821"/>
      <c r="AS79" s="821"/>
      <c r="AT79" s="821"/>
      <c r="AU79" s="821"/>
      <c r="AV79" s="821"/>
      <c r="AW79" s="821"/>
      <c r="AX79" s="821"/>
      <c r="AY79" s="821"/>
      <c r="AZ79" s="867"/>
      <c r="BA79" s="867"/>
      <c r="BB79" s="867"/>
      <c r="BC79" s="867"/>
      <c r="BD79" s="868"/>
      <c r="BE79" s="218"/>
      <c r="BF79" s="218"/>
      <c r="BG79" s="218"/>
      <c r="BH79" s="218"/>
      <c r="BI79" s="218"/>
      <c r="BJ79" s="221"/>
      <c r="BK79" s="221"/>
      <c r="BL79" s="221"/>
      <c r="BM79" s="221"/>
      <c r="BN79" s="221"/>
      <c r="BO79" s="218"/>
      <c r="BP79" s="218"/>
      <c r="BQ79" s="215">
        <v>73</v>
      </c>
      <c r="BR79" s="220"/>
      <c r="BS79" s="853"/>
      <c r="BT79" s="854"/>
      <c r="BU79" s="854"/>
      <c r="BV79" s="854"/>
      <c r="BW79" s="854"/>
      <c r="BX79" s="854"/>
      <c r="BY79" s="854"/>
      <c r="BZ79" s="854"/>
      <c r="CA79" s="854"/>
      <c r="CB79" s="854"/>
      <c r="CC79" s="854"/>
      <c r="CD79" s="854"/>
      <c r="CE79" s="854"/>
      <c r="CF79" s="854"/>
      <c r="CG79" s="855"/>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7"/>
      <c r="DW79" s="848"/>
      <c r="DX79" s="848"/>
      <c r="DY79" s="848"/>
      <c r="DZ79" s="849"/>
      <c r="EA79" s="199"/>
    </row>
    <row r="80" spans="1:131" s="200" customFormat="1" ht="26.25" customHeight="1">
      <c r="A80" s="214">
        <v>13</v>
      </c>
      <c r="B80" s="863"/>
      <c r="C80" s="864"/>
      <c r="D80" s="864"/>
      <c r="E80" s="864"/>
      <c r="F80" s="864"/>
      <c r="G80" s="864"/>
      <c r="H80" s="864"/>
      <c r="I80" s="864"/>
      <c r="J80" s="864"/>
      <c r="K80" s="864"/>
      <c r="L80" s="864"/>
      <c r="M80" s="864"/>
      <c r="N80" s="864"/>
      <c r="O80" s="864"/>
      <c r="P80" s="865"/>
      <c r="Q80" s="866"/>
      <c r="R80" s="821"/>
      <c r="S80" s="821"/>
      <c r="T80" s="821"/>
      <c r="U80" s="821"/>
      <c r="V80" s="821"/>
      <c r="W80" s="821"/>
      <c r="X80" s="821"/>
      <c r="Y80" s="821"/>
      <c r="Z80" s="821"/>
      <c r="AA80" s="821"/>
      <c r="AB80" s="821"/>
      <c r="AC80" s="821"/>
      <c r="AD80" s="821"/>
      <c r="AE80" s="821"/>
      <c r="AF80" s="821"/>
      <c r="AG80" s="821"/>
      <c r="AH80" s="821"/>
      <c r="AI80" s="821"/>
      <c r="AJ80" s="821"/>
      <c r="AK80" s="821"/>
      <c r="AL80" s="821"/>
      <c r="AM80" s="821"/>
      <c r="AN80" s="821"/>
      <c r="AO80" s="821"/>
      <c r="AP80" s="821"/>
      <c r="AQ80" s="821"/>
      <c r="AR80" s="821"/>
      <c r="AS80" s="821"/>
      <c r="AT80" s="821"/>
      <c r="AU80" s="821"/>
      <c r="AV80" s="821"/>
      <c r="AW80" s="821"/>
      <c r="AX80" s="821"/>
      <c r="AY80" s="821"/>
      <c r="AZ80" s="867"/>
      <c r="BA80" s="867"/>
      <c r="BB80" s="867"/>
      <c r="BC80" s="867"/>
      <c r="BD80" s="868"/>
      <c r="BE80" s="218"/>
      <c r="BF80" s="218"/>
      <c r="BG80" s="218"/>
      <c r="BH80" s="218"/>
      <c r="BI80" s="218"/>
      <c r="BJ80" s="218"/>
      <c r="BK80" s="218"/>
      <c r="BL80" s="218"/>
      <c r="BM80" s="218"/>
      <c r="BN80" s="218"/>
      <c r="BO80" s="218"/>
      <c r="BP80" s="218"/>
      <c r="BQ80" s="215">
        <v>74</v>
      </c>
      <c r="BR80" s="220"/>
      <c r="BS80" s="853"/>
      <c r="BT80" s="854"/>
      <c r="BU80" s="854"/>
      <c r="BV80" s="854"/>
      <c r="BW80" s="854"/>
      <c r="BX80" s="854"/>
      <c r="BY80" s="854"/>
      <c r="BZ80" s="854"/>
      <c r="CA80" s="854"/>
      <c r="CB80" s="854"/>
      <c r="CC80" s="854"/>
      <c r="CD80" s="854"/>
      <c r="CE80" s="854"/>
      <c r="CF80" s="854"/>
      <c r="CG80" s="855"/>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7"/>
      <c r="DW80" s="848"/>
      <c r="DX80" s="848"/>
      <c r="DY80" s="848"/>
      <c r="DZ80" s="849"/>
      <c r="EA80" s="199"/>
    </row>
    <row r="81" spans="1:131" s="200" customFormat="1" ht="26.25" customHeight="1">
      <c r="A81" s="214">
        <v>14</v>
      </c>
      <c r="B81" s="863"/>
      <c r="C81" s="864"/>
      <c r="D81" s="864"/>
      <c r="E81" s="864"/>
      <c r="F81" s="864"/>
      <c r="G81" s="864"/>
      <c r="H81" s="864"/>
      <c r="I81" s="864"/>
      <c r="J81" s="864"/>
      <c r="K81" s="864"/>
      <c r="L81" s="864"/>
      <c r="M81" s="864"/>
      <c r="N81" s="864"/>
      <c r="O81" s="864"/>
      <c r="P81" s="865"/>
      <c r="Q81" s="866"/>
      <c r="R81" s="821"/>
      <c r="S81" s="821"/>
      <c r="T81" s="821"/>
      <c r="U81" s="821"/>
      <c r="V81" s="821"/>
      <c r="W81" s="821"/>
      <c r="X81" s="821"/>
      <c r="Y81" s="821"/>
      <c r="Z81" s="821"/>
      <c r="AA81" s="821"/>
      <c r="AB81" s="821"/>
      <c r="AC81" s="821"/>
      <c r="AD81" s="821"/>
      <c r="AE81" s="821"/>
      <c r="AF81" s="821"/>
      <c r="AG81" s="821"/>
      <c r="AH81" s="821"/>
      <c r="AI81" s="821"/>
      <c r="AJ81" s="821"/>
      <c r="AK81" s="821"/>
      <c r="AL81" s="821"/>
      <c r="AM81" s="821"/>
      <c r="AN81" s="821"/>
      <c r="AO81" s="821"/>
      <c r="AP81" s="821"/>
      <c r="AQ81" s="821"/>
      <c r="AR81" s="821"/>
      <c r="AS81" s="821"/>
      <c r="AT81" s="821"/>
      <c r="AU81" s="821"/>
      <c r="AV81" s="821"/>
      <c r="AW81" s="821"/>
      <c r="AX81" s="821"/>
      <c r="AY81" s="821"/>
      <c r="AZ81" s="867"/>
      <c r="BA81" s="867"/>
      <c r="BB81" s="867"/>
      <c r="BC81" s="867"/>
      <c r="BD81" s="868"/>
      <c r="BE81" s="218"/>
      <c r="BF81" s="218"/>
      <c r="BG81" s="218"/>
      <c r="BH81" s="218"/>
      <c r="BI81" s="218"/>
      <c r="BJ81" s="218"/>
      <c r="BK81" s="218"/>
      <c r="BL81" s="218"/>
      <c r="BM81" s="218"/>
      <c r="BN81" s="218"/>
      <c r="BO81" s="218"/>
      <c r="BP81" s="218"/>
      <c r="BQ81" s="215">
        <v>75</v>
      </c>
      <c r="BR81" s="220"/>
      <c r="BS81" s="853"/>
      <c r="BT81" s="854"/>
      <c r="BU81" s="854"/>
      <c r="BV81" s="854"/>
      <c r="BW81" s="854"/>
      <c r="BX81" s="854"/>
      <c r="BY81" s="854"/>
      <c r="BZ81" s="854"/>
      <c r="CA81" s="854"/>
      <c r="CB81" s="854"/>
      <c r="CC81" s="854"/>
      <c r="CD81" s="854"/>
      <c r="CE81" s="854"/>
      <c r="CF81" s="854"/>
      <c r="CG81" s="855"/>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7"/>
      <c r="DW81" s="848"/>
      <c r="DX81" s="848"/>
      <c r="DY81" s="848"/>
      <c r="DZ81" s="849"/>
      <c r="EA81" s="199"/>
    </row>
    <row r="82" spans="1:131" s="200" customFormat="1" ht="26.25" customHeight="1">
      <c r="A82" s="214">
        <v>15</v>
      </c>
      <c r="B82" s="863"/>
      <c r="C82" s="864"/>
      <c r="D82" s="864"/>
      <c r="E82" s="864"/>
      <c r="F82" s="864"/>
      <c r="G82" s="864"/>
      <c r="H82" s="864"/>
      <c r="I82" s="864"/>
      <c r="J82" s="864"/>
      <c r="K82" s="864"/>
      <c r="L82" s="864"/>
      <c r="M82" s="864"/>
      <c r="N82" s="864"/>
      <c r="O82" s="864"/>
      <c r="P82" s="865"/>
      <c r="Q82" s="866"/>
      <c r="R82" s="821"/>
      <c r="S82" s="821"/>
      <c r="T82" s="821"/>
      <c r="U82" s="821"/>
      <c r="V82" s="821"/>
      <c r="W82" s="821"/>
      <c r="X82" s="821"/>
      <c r="Y82" s="821"/>
      <c r="Z82" s="821"/>
      <c r="AA82" s="821"/>
      <c r="AB82" s="821"/>
      <c r="AC82" s="821"/>
      <c r="AD82" s="821"/>
      <c r="AE82" s="821"/>
      <c r="AF82" s="821"/>
      <c r="AG82" s="821"/>
      <c r="AH82" s="821"/>
      <c r="AI82" s="821"/>
      <c r="AJ82" s="821"/>
      <c r="AK82" s="821"/>
      <c r="AL82" s="821"/>
      <c r="AM82" s="821"/>
      <c r="AN82" s="821"/>
      <c r="AO82" s="821"/>
      <c r="AP82" s="821"/>
      <c r="AQ82" s="821"/>
      <c r="AR82" s="821"/>
      <c r="AS82" s="821"/>
      <c r="AT82" s="821"/>
      <c r="AU82" s="821"/>
      <c r="AV82" s="821"/>
      <c r="AW82" s="821"/>
      <c r="AX82" s="821"/>
      <c r="AY82" s="821"/>
      <c r="AZ82" s="867"/>
      <c r="BA82" s="867"/>
      <c r="BB82" s="867"/>
      <c r="BC82" s="867"/>
      <c r="BD82" s="868"/>
      <c r="BE82" s="218"/>
      <c r="BF82" s="218"/>
      <c r="BG82" s="218"/>
      <c r="BH82" s="218"/>
      <c r="BI82" s="218"/>
      <c r="BJ82" s="218"/>
      <c r="BK82" s="218"/>
      <c r="BL82" s="218"/>
      <c r="BM82" s="218"/>
      <c r="BN82" s="218"/>
      <c r="BO82" s="218"/>
      <c r="BP82" s="218"/>
      <c r="BQ82" s="215">
        <v>76</v>
      </c>
      <c r="BR82" s="220"/>
      <c r="BS82" s="853"/>
      <c r="BT82" s="854"/>
      <c r="BU82" s="854"/>
      <c r="BV82" s="854"/>
      <c r="BW82" s="854"/>
      <c r="BX82" s="854"/>
      <c r="BY82" s="854"/>
      <c r="BZ82" s="854"/>
      <c r="CA82" s="854"/>
      <c r="CB82" s="854"/>
      <c r="CC82" s="854"/>
      <c r="CD82" s="854"/>
      <c r="CE82" s="854"/>
      <c r="CF82" s="854"/>
      <c r="CG82" s="855"/>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7"/>
      <c r="DW82" s="848"/>
      <c r="DX82" s="848"/>
      <c r="DY82" s="848"/>
      <c r="DZ82" s="849"/>
      <c r="EA82" s="199"/>
    </row>
    <row r="83" spans="1:131" s="200" customFormat="1" ht="26.25" customHeight="1">
      <c r="A83" s="214">
        <v>16</v>
      </c>
      <c r="B83" s="863"/>
      <c r="C83" s="864"/>
      <c r="D83" s="864"/>
      <c r="E83" s="864"/>
      <c r="F83" s="864"/>
      <c r="G83" s="864"/>
      <c r="H83" s="864"/>
      <c r="I83" s="864"/>
      <c r="J83" s="864"/>
      <c r="K83" s="864"/>
      <c r="L83" s="864"/>
      <c r="M83" s="864"/>
      <c r="N83" s="864"/>
      <c r="O83" s="864"/>
      <c r="P83" s="865"/>
      <c r="Q83" s="866"/>
      <c r="R83" s="821"/>
      <c r="S83" s="821"/>
      <c r="T83" s="821"/>
      <c r="U83" s="821"/>
      <c r="V83" s="821"/>
      <c r="W83" s="821"/>
      <c r="X83" s="821"/>
      <c r="Y83" s="821"/>
      <c r="Z83" s="821"/>
      <c r="AA83" s="821"/>
      <c r="AB83" s="821"/>
      <c r="AC83" s="821"/>
      <c r="AD83" s="821"/>
      <c r="AE83" s="821"/>
      <c r="AF83" s="821"/>
      <c r="AG83" s="821"/>
      <c r="AH83" s="821"/>
      <c r="AI83" s="821"/>
      <c r="AJ83" s="821"/>
      <c r="AK83" s="821"/>
      <c r="AL83" s="821"/>
      <c r="AM83" s="821"/>
      <c r="AN83" s="821"/>
      <c r="AO83" s="821"/>
      <c r="AP83" s="821"/>
      <c r="AQ83" s="821"/>
      <c r="AR83" s="821"/>
      <c r="AS83" s="821"/>
      <c r="AT83" s="821"/>
      <c r="AU83" s="821"/>
      <c r="AV83" s="821"/>
      <c r="AW83" s="821"/>
      <c r="AX83" s="821"/>
      <c r="AY83" s="821"/>
      <c r="AZ83" s="867"/>
      <c r="BA83" s="867"/>
      <c r="BB83" s="867"/>
      <c r="BC83" s="867"/>
      <c r="BD83" s="868"/>
      <c r="BE83" s="218"/>
      <c r="BF83" s="218"/>
      <c r="BG83" s="218"/>
      <c r="BH83" s="218"/>
      <c r="BI83" s="218"/>
      <c r="BJ83" s="218"/>
      <c r="BK83" s="218"/>
      <c r="BL83" s="218"/>
      <c r="BM83" s="218"/>
      <c r="BN83" s="218"/>
      <c r="BO83" s="218"/>
      <c r="BP83" s="218"/>
      <c r="BQ83" s="215">
        <v>77</v>
      </c>
      <c r="BR83" s="220"/>
      <c r="BS83" s="853"/>
      <c r="BT83" s="854"/>
      <c r="BU83" s="854"/>
      <c r="BV83" s="854"/>
      <c r="BW83" s="854"/>
      <c r="BX83" s="854"/>
      <c r="BY83" s="854"/>
      <c r="BZ83" s="854"/>
      <c r="CA83" s="854"/>
      <c r="CB83" s="854"/>
      <c r="CC83" s="854"/>
      <c r="CD83" s="854"/>
      <c r="CE83" s="854"/>
      <c r="CF83" s="854"/>
      <c r="CG83" s="855"/>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7"/>
      <c r="DW83" s="848"/>
      <c r="DX83" s="848"/>
      <c r="DY83" s="848"/>
      <c r="DZ83" s="849"/>
      <c r="EA83" s="199"/>
    </row>
    <row r="84" spans="1:131" s="200" customFormat="1" ht="26.25" customHeight="1">
      <c r="A84" s="214">
        <v>17</v>
      </c>
      <c r="B84" s="863"/>
      <c r="C84" s="864"/>
      <c r="D84" s="864"/>
      <c r="E84" s="864"/>
      <c r="F84" s="864"/>
      <c r="G84" s="864"/>
      <c r="H84" s="864"/>
      <c r="I84" s="864"/>
      <c r="J84" s="864"/>
      <c r="K84" s="864"/>
      <c r="L84" s="864"/>
      <c r="M84" s="864"/>
      <c r="N84" s="864"/>
      <c r="O84" s="864"/>
      <c r="P84" s="865"/>
      <c r="Q84" s="866"/>
      <c r="R84" s="821"/>
      <c r="S84" s="821"/>
      <c r="T84" s="821"/>
      <c r="U84" s="821"/>
      <c r="V84" s="821"/>
      <c r="W84" s="821"/>
      <c r="X84" s="821"/>
      <c r="Y84" s="821"/>
      <c r="Z84" s="821"/>
      <c r="AA84" s="821"/>
      <c r="AB84" s="821"/>
      <c r="AC84" s="821"/>
      <c r="AD84" s="821"/>
      <c r="AE84" s="821"/>
      <c r="AF84" s="821"/>
      <c r="AG84" s="821"/>
      <c r="AH84" s="821"/>
      <c r="AI84" s="821"/>
      <c r="AJ84" s="821"/>
      <c r="AK84" s="821"/>
      <c r="AL84" s="821"/>
      <c r="AM84" s="821"/>
      <c r="AN84" s="821"/>
      <c r="AO84" s="821"/>
      <c r="AP84" s="821"/>
      <c r="AQ84" s="821"/>
      <c r="AR84" s="821"/>
      <c r="AS84" s="821"/>
      <c r="AT84" s="821"/>
      <c r="AU84" s="821"/>
      <c r="AV84" s="821"/>
      <c r="AW84" s="821"/>
      <c r="AX84" s="821"/>
      <c r="AY84" s="821"/>
      <c r="AZ84" s="867"/>
      <c r="BA84" s="867"/>
      <c r="BB84" s="867"/>
      <c r="BC84" s="867"/>
      <c r="BD84" s="868"/>
      <c r="BE84" s="218"/>
      <c r="BF84" s="218"/>
      <c r="BG84" s="218"/>
      <c r="BH84" s="218"/>
      <c r="BI84" s="218"/>
      <c r="BJ84" s="218"/>
      <c r="BK84" s="218"/>
      <c r="BL84" s="218"/>
      <c r="BM84" s="218"/>
      <c r="BN84" s="218"/>
      <c r="BO84" s="218"/>
      <c r="BP84" s="218"/>
      <c r="BQ84" s="215">
        <v>78</v>
      </c>
      <c r="BR84" s="220"/>
      <c r="BS84" s="853"/>
      <c r="BT84" s="854"/>
      <c r="BU84" s="854"/>
      <c r="BV84" s="854"/>
      <c r="BW84" s="854"/>
      <c r="BX84" s="854"/>
      <c r="BY84" s="854"/>
      <c r="BZ84" s="854"/>
      <c r="CA84" s="854"/>
      <c r="CB84" s="854"/>
      <c r="CC84" s="854"/>
      <c r="CD84" s="854"/>
      <c r="CE84" s="854"/>
      <c r="CF84" s="854"/>
      <c r="CG84" s="855"/>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7"/>
      <c r="DW84" s="848"/>
      <c r="DX84" s="848"/>
      <c r="DY84" s="848"/>
      <c r="DZ84" s="849"/>
      <c r="EA84" s="199"/>
    </row>
    <row r="85" spans="1:131" s="200" customFormat="1" ht="26.25" customHeight="1">
      <c r="A85" s="214">
        <v>18</v>
      </c>
      <c r="B85" s="863"/>
      <c r="C85" s="864"/>
      <c r="D85" s="864"/>
      <c r="E85" s="864"/>
      <c r="F85" s="864"/>
      <c r="G85" s="864"/>
      <c r="H85" s="864"/>
      <c r="I85" s="864"/>
      <c r="J85" s="864"/>
      <c r="K85" s="864"/>
      <c r="L85" s="864"/>
      <c r="M85" s="864"/>
      <c r="N85" s="864"/>
      <c r="O85" s="864"/>
      <c r="P85" s="865"/>
      <c r="Q85" s="866"/>
      <c r="R85" s="821"/>
      <c r="S85" s="821"/>
      <c r="T85" s="821"/>
      <c r="U85" s="821"/>
      <c r="V85" s="821"/>
      <c r="W85" s="821"/>
      <c r="X85" s="821"/>
      <c r="Y85" s="821"/>
      <c r="Z85" s="821"/>
      <c r="AA85" s="821"/>
      <c r="AB85" s="821"/>
      <c r="AC85" s="821"/>
      <c r="AD85" s="821"/>
      <c r="AE85" s="821"/>
      <c r="AF85" s="821"/>
      <c r="AG85" s="821"/>
      <c r="AH85" s="821"/>
      <c r="AI85" s="821"/>
      <c r="AJ85" s="821"/>
      <c r="AK85" s="821"/>
      <c r="AL85" s="821"/>
      <c r="AM85" s="821"/>
      <c r="AN85" s="821"/>
      <c r="AO85" s="821"/>
      <c r="AP85" s="821"/>
      <c r="AQ85" s="821"/>
      <c r="AR85" s="821"/>
      <c r="AS85" s="821"/>
      <c r="AT85" s="821"/>
      <c r="AU85" s="821"/>
      <c r="AV85" s="821"/>
      <c r="AW85" s="821"/>
      <c r="AX85" s="821"/>
      <c r="AY85" s="821"/>
      <c r="AZ85" s="867"/>
      <c r="BA85" s="867"/>
      <c r="BB85" s="867"/>
      <c r="BC85" s="867"/>
      <c r="BD85" s="868"/>
      <c r="BE85" s="218"/>
      <c r="BF85" s="218"/>
      <c r="BG85" s="218"/>
      <c r="BH85" s="218"/>
      <c r="BI85" s="218"/>
      <c r="BJ85" s="218"/>
      <c r="BK85" s="218"/>
      <c r="BL85" s="218"/>
      <c r="BM85" s="218"/>
      <c r="BN85" s="218"/>
      <c r="BO85" s="218"/>
      <c r="BP85" s="218"/>
      <c r="BQ85" s="215">
        <v>79</v>
      </c>
      <c r="BR85" s="220"/>
      <c r="BS85" s="853"/>
      <c r="BT85" s="854"/>
      <c r="BU85" s="854"/>
      <c r="BV85" s="854"/>
      <c r="BW85" s="854"/>
      <c r="BX85" s="854"/>
      <c r="BY85" s="854"/>
      <c r="BZ85" s="854"/>
      <c r="CA85" s="854"/>
      <c r="CB85" s="854"/>
      <c r="CC85" s="854"/>
      <c r="CD85" s="854"/>
      <c r="CE85" s="854"/>
      <c r="CF85" s="854"/>
      <c r="CG85" s="855"/>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7"/>
      <c r="DW85" s="848"/>
      <c r="DX85" s="848"/>
      <c r="DY85" s="848"/>
      <c r="DZ85" s="849"/>
      <c r="EA85" s="199"/>
    </row>
    <row r="86" spans="1:131" s="200" customFormat="1" ht="26.25" customHeight="1">
      <c r="A86" s="214">
        <v>19</v>
      </c>
      <c r="B86" s="863"/>
      <c r="C86" s="864"/>
      <c r="D86" s="864"/>
      <c r="E86" s="864"/>
      <c r="F86" s="864"/>
      <c r="G86" s="864"/>
      <c r="H86" s="864"/>
      <c r="I86" s="864"/>
      <c r="J86" s="864"/>
      <c r="K86" s="864"/>
      <c r="L86" s="864"/>
      <c r="M86" s="864"/>
      <c r="N86" s="864"/>
      <c r="O86" s="864"/>
      <c r="P86" s="865"/>
      <c r="Q86" s="866"/>
      <c r="R86" s="821"/>
      <c r="S86" s="821"/>
      <c r="T86" s="821"/>
      <c r="U86" s="821"/>
      <c r="V86" s="821"/>
      <c r="W86" s="821"/>
      <c r="X86" s="821"/>
      <c r="Y86" s="821"/>
      <c r="Z86" s="821"/>
      <c r="AA86" s="821"/>
      <c r="AB86" s="821"/>
      <c r="AC86" s="821"/>
      <c r="AD86" s="821"/>
      <c r="AE86" s="821"/>
      <c r="AF86" s="821"/>
      <c r="AG86" s="821"/>
      <c r="AH86" s="821"/>
      <c r="AI86" s="821"/>
      <c r="AJ86" s="821"/>
      <c r="AK86" s="821"/>
      <c r="AL86" s="821"/>
      <c r="AM86" s="821"/>
      <c r="AN86" s="821"/>
      <c r="AO86" s="821"/>
      <c r="AP86" s="821"/>
      <c r="AQ86" s="821"/>
      <c r="AR86" s="821"/>
      <c r="AS86" s="821"/>
      <c r="AT86" s="821"/>
      <c r="AU86" s="821"/>
      <c r="AV86" s="821"/>
      <c r="AW86" s="821"/>
      <c r="AX86" s="821"/>
      <c r="AY86" s="821"/>
      <c r="AZ86" s="867"/>
      <c r="BA86" s="867"/>
      <c r="BB86" s="867"/>
      <c r="BC86" s="867"/>
      <c r="BD86" s="868"/>
      <c r="BE86" s="218"/>
      <c r="BF86" s="218"/>
      <c r="BG86" s="218"/>
      <c r="BH86" s="218"/>
      <c r="BI86" s="218"/>
      <c r="BJ86" s="218"/>
      <c r="BK86" s="218"/>
      <c r="BL86" s="218"/>
      <c r="BM86" s="218"/>
      <c r="BN86" s="218"/>
      <c r="BO86" s="218"/>
      <c r="BP86" s="218"/>
      <c r="BQ86" s="215">
        <v>80</v>
      </c>
      <c r="BR86" s="220"/>
      <c r="BS86" s="853"/>
      <c r="BT86" s="854"/>
      <c r="BU86" s="854"/>
      <c r="BV86" s="854"/>
      <c r="BW86" s="854"/>
      <c r="BX86" s="854"/>
      <c r="BY86" s="854"/>
      <c r="BZ86" s="854"/>
      <c r="CA86" s="854"/>
      <c r="CB86" s="854"/>
      <c r="CC86" s="854"/>
      <c r="CD86" s="854"/>
      <c r="CE86" s="854"/>
      <c r="CF86" s="854"/>
      <c r="CG86" s="855"/>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7"/>
      <c r="DW86" s="848"/>
      <c r="DX86" s="848"/>
      <c r="DY86" s="848"/>
      <c r="DZ86" s="849"/>
      <c r="EA86" s="199"/>
    </row>
    <row r="87" spans="1:131" s="200" customFormat="1" ht="26.25" customHeight="1">
      <c r="A87" s="222">
        <v>20</v>
      </c>
      <c r="B87" s="872"/>
      <c r="C87" s="873"/>
      <c r="D87" s="873"/>
      <c r="E87" s="873"/>
      <c r="F87" s="873"/>
      <c r="G87" s="873"/>
      <c r="H87" s="873"/>
      <c r="I87" s="873"/>
      <c r="J87" s="873"/>
      <c r="K87" s="873"/>
      <c r="L87" s="873"/>
      <c r="M87" s="873"/>
      <c r="N87" s="873"/>
      <c r="O87" s="873"/>
      <c r="P87" s="874"/>
      <c r="Q87" s="875"/>
      <c r="R87" s="876"/>
      <c r="S87" s="876"/>
      <c r="T87" s="876"/>
      <c r="U87" s="876"/>
      <c r="V87" s="876"/>
      <c r="W87" s="876"/>
      <c r="X87" s="876"/>
      <c r="Y87" s="876"/>
      <c r="Z87" s="876"/>
      <c r="AA87" s="876"/>
      <c r="AB87" s="876"/>
      <c r="AC87" s="876"/>
      <c r="AD87" s="876"/>
      <c r="AE87" s="876"/>
      <c r="AF87" s="876"/>
      <c r="AG87" s="876"/>
      <c r="AH87" s="876"/>
      <c r="AI87" s="876"/>
      <c r="AJ87" s="876"/>
      <c r="AK87" s="876"/>
      <c r="AL87" s="876"/>
      <c r="AM87" s="876"/>
      <c r="AN87" s="876"/>
      <c r="AO87" s="876"/>
      <c r="AP87" s="876"/>
      <c r="AQ87" s="876"/>
      <c r="AR87" s="876"/>
      <c r="AS87" s="876"/>
      <c r="AT87" s="876"/>
      <c r="AU87" s="876"/>
      <c r="AV87" s="876"/>
      <c r="AW87" s="876"/>
      <c r="AX87" s="876"/>
      <c r="AY87" s="876"/>
      <c r="AZ87" s="877"/>
      <c r="BA87" s="877"/>
      <c r="BB87" s="877"/>
      <c r="BC87" s="877"/>
      <c r="BD87" s="878"/>
      <c r="BE87" s="218"/>
      <c r="BF87" s="218"/>
      <c r="BG87" s="218"/>
      <c r="BH87" s="218"/>
      <c r="BI87" s="218"/>
      <c r="BJ87" s="218"/>
      <c r="BK87" s="218"/>
      <c r="BL87" s="218"/>
      <c r="BM87" s="218"/>
      <c r="BN87" s="218"/>
      <c r="BO87" s="218"/>
      <c r="BP87" s="218"/>
      <c r="BQ87" s="215">
        <v>81</v>
      </c>
      <c r="BR87" s="220"/>
      <c r="BS87" s="853"/>
      <c r="BT87" s="854"/>
      <c r="BU87" s="854"/>
      <c r="BV87" s="854"/>
      <c r="BW87" s="854"/>
      <c r="BX87" s="854"/>
      <c r="BY87" s="854"/>
      <c r="BZ87" s="854"/>
      <c r="CA87" s="854"/>
      <c r="CB87" s="854"/>
      <c r="CC87" s="854"/>
      <c r="CD87" s="854"/>
      <c r="CE87" s="854"/>
      <c r="CF87" s="854"/>
      <c r="CG87" s="855"/>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7"/>
      <c r="DW87" s="848"/>
      <c r="DX87" s="848"/>
      <c r="DY87" s="848"/>
      <c r="DZ87" s="849"/>
      <c r="EA87" s="199"/>
    </row>
    <row r="88" spans="1:131" s="200" customFormat="1" ht="26.25" customHeight="1" thickBot="1">
      <c r="A88" s="217" t="s">
        <v>369</v>
      </c>
      <c r="B88" s="780" t="s">
        <v>396</v>
      </c>
      <c r="C88" s="781"/>
      <c r="D88" s="781"/>
      <c r="E88" s="781"/>
      <c r="F88" s="781"/>
      <c r="G88" s="781"/>
      <c r="H88" s="781"/>
      <c r="I88" s="781"/>
      <c r="J88" s="781"/>
      <c r="K88" s="781"/>
      <c r="L88" s="781"/>
      <c r="M88" s="781"/>
      <c r="N88" s="781"/>
      <c r="O88" s="781"/>
      <c r="P88" s="782"/>
      <c r="Q88" s="828"/>
      <c r="R88" s="829"/>
      <c r="S88" s="829"/>
      <c r="T88" s="829"/>
      <c r="U88" s="829"/>
      <c r="V88" s="829"/>
      <c r="W88" s="829"/>
      <c r="X88" s="829"/>
      <c r="Y88" s="829"/>
      <c r="Z88" s="829"/>
      <c r="AA88" s="829"/>
      <c r="AB88" s="829"/>
      <c r="AC88" s="829"/>
      <c r="AD88" s="829"/>
      <c r="AE88" s="829"/>
      <c r="AF88" s="832">
        <v>23</v>
      </c>
      <c r="AG88" s="832"/>
      <c r="AH88" s="832"/>
      <c r="AI88" s="832"/>
      <c r="AJ88" s="832"/>
      <c r="AK88" s="829"/>
      <c r="AL88" s="829"/>
      <c r="AM88" s="829"/>
      <c r="AN88" s="829"/>
      <c r="AO88" s="829"/>
      <c r="AP88" s="832">
        <v>3732</v>
      </c>
      <c r="AQ88" s="832"/>
      <c r="AR88" s="832"/>
      <c r="AS88" s="832"/>
      <c r="AT88" s="832"/>
      <c r="AU88" s="832">
        <v>639</v>
      </c>
      <c r="AV88" s="832"/>
      <c r="AW88" s="832"/>
      <c r="AX88" s="832"/>
      <c r="AY88" s="832"/>
      <c r="AZ88" s="837"/>
      <c r="BA88" s="837"/>
      <c r="BB88" s="837"/>
      <c r="BC88" s="837"/>
      <c r="BD88" s="838"/>
      <c r="BE88" s="218"/>
      <c r="BF88" s="218"/>
      <c r="BG88" s="218"/>
      <c r="BH88" s="218"/>
      <c r="BI88" s="218"/>
      <c r="BJ88" s="218"/>
      <c r="BK88" s="218"/>
      <c r="BL88" s="218"/>
      <c r="BM88" s="218"/>
      <c r="BN88" s="218"/>
      <c r="BO88" s="218"/>
      <c r="BP88" s="218"/>
      <c r="BQ88" s="215">
        <v>82</v>
      </c>
      <c r="BR88" s="220"/>
      <c r="BS88" s="853"/>
      <c r="BT88" s="854"/>
      <c r="BU88" s="854"/>
      <c r="BV88" s="854"/>
      <c r="BW88" s="854"/>
      <c r="BX88" s="854"/>
      <c r="BY88" s="854"/>
      <c r="BZ88" s="854"/>
      <c r="CA88" s="854"/>
      <c r="CB88" s="854"/>
      <c r="CC88" s="854"/>
      <c r="CD88" s="854"/>
      <c r="CE88" s="854"/>
      <c r="CF88" s="854"/>
      <c r="CG88" s="855"/>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7"/>
      <c r="DW88" s="848"/>
      <c r="DX88" s="848"/>
      <c r="DY88" s="848"/>
      <c r="DZ88" s="849"/>
      <c r="EA88" s="199"/>
    </row>
    <row r="89" spans="1:131" s="200" customFormat="1" ht="26.25" hidden="1" customHeight="1">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53"/>
      <c r="BT89" s="854"/>
      <c r="BU89" s="854"/>
      <c r="BV89" s="854"/>
      <c r="BW89" s="854"/>
      <c r="BX89" s="854"/>
      <c r="BY89" s="854"/>
      <c r="BZ89" s="854"/>
      <c r="CA89" s="854"/>
      <c r="CB89" s="854"/>
      <c r="CC89" s="854"/>
      <c r="CD89" s="854"/>
      <c r="CE89" s="854"/>
      <c r="CF89" s="854"/>
      <c r="CG89" s="855"/>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7"/>
      <c r="DW89" s="848"/>
      <c r="DX89" s="848"/>
      <c r="DY89" s="848"/>
      <c r="DZ89" s="849"/>
      <c r="EA89" s="199"/>
    </row>
    <row r="90" spans="1:131" s="200" customFormat="1" ht="26.25" hidden="1" customHeight="1">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53"/>
      <c r="BT90" s="854"/>
      <c r="BU90" s="854"/>
      <c r="BV90" s="854"/>
      <c r="BW90" s="854"/>
      <c r="BX90" s="854"/>
      <c r="BY90" s="854"/>
      <c r="BZ90" s="854"/>
      <c r="CA90" s="854"/>
      <c r="CB90" s="854"/>
      <c r="CC90" s="854"/>
      <c r="CD90" s="854"/>
      <c r="CE90" s="854"/>
      <c r="CF90" s="854"/>
      <c r="CG90" s="855"/>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7"/>
      <c r="DW90" s="848"/>
      <c r="DX90" s="848"/>
      <c r="DY90" s="848"/>
      <c r="DZ90" s="849"/>
      <c r="EA90" s="199"/>
    </row>
    <row r="91" spans="1:131" s="200" customFormat="1" ht="26.25" hidden="1" customHeight="1">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53"/>
      <c r="BT91" s="854"/>
      <c r="BU91" s="854"/>
      <c r="BV91" s="854"/>
      <c r="BW91" s="854"/>
      <c r="BX91" s="854"/>
      <c r="BY91" s="854"/>
      <c r="BZ91" s="854"/>
      <c r="CA91" s="854"/>
      <c r="CB91" s="854"/>
      <c r="CC91" s="854"/>
      <c r="CD91" s="854"/>
      <c r="CE91" s="854"/>
      <c r="CF91" s="854"/>
      <c r="CG91" s="855"/>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7"/>
      <c r="DW91" s="848"/>
      <c r="DX91" s="848"/>
      <c r="DY91" s="848"/>
      <c r="DZ91" s="849"/>
      <c r="EA91" s="199"/>
    </row>
    <row r="92" spans="1:131" s="200" customFormat="1" ht="26.25" hidden="1" customHeight="1">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53"/>
      <c r="BT92" s="854"/>
      <c r="BU92" s="854"/>
      <c r="BV92" s="854"/>
      <c r="BW92" s="854"/>
      <c r="BX92" s="854"/>
      <c r="BY92" s="854"/>
      <c r="BZ92" s="854"/>
      <c r="CA92" s="854"/>
      <c r="CB92" s="854"/>
      <c r="CC92" s="854"/>
      <c r="CD92" s="854"/>
      <c r="CE92" s="854"/>
      <c r="CF92" s="854"/>
      <c r="CG92" s="855"/>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7"/>
      <c r="DW92" s="848"/>
      <c r="DX92" s="848"/>
      <c r="DY92" s="848"/>
      <c r="DZ92" s="849"/>
      <c r="EA92" s="199"/>
    </row>
    <row r="93" spans="1:131" s="200" customFormat="1" ht="26.25" hidden="1" customHeight="1">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53"/>
      <c r="BT93" s="854"/>
      <c r="BU93" s="854"/>
      <c r="BV93" s="854"/>
      <c r="BW93" s="854"/>
      <c r="BX93" s="854"/>
      <c r="BY93" s="854"/>
      <c r="BZ93" s="854"/>
      <c r="CA93" s="854"/>
      <c r="CB93" s="854"/>
      <c r="CC93" s="854"/>
      <c r="CD93" s="854"/>
      <c r="CE93" s="854"/>
      <c r="CF93" s="854"/>
      <c r="CG93" s="855"/>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7"/>
      <c r="DW93" s="848"/>
      <c r="DX93" s="848"/>
      <c r="DY93" s="848"/>
      <c r="DZ93" s="849"/>
      <c r="EA93" s="199"/>
    </row>
    <row r="94" spans="1:131" s="200" customFormat="1" ht="26.25" hidden="1" customHeight="1">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53"/>
      <c r="BT94" s="854"/>
      <c r="BU94" s="854"/>
      <c r="BV94" s="854"/>
      <c r="BW94" s="854"/>
      <c r="BX94" s="854"/>
      <c r="BY94" s="854"/>
      <c r="BZ94" s="854"/>
      <c r="CA94" s="854"/>
      <c r="CB94" s="854"/>
      <c r="CC94" s="854"/>
      <c r="CD94" s="854"/>
      <c r="CE94" s="854"/>
      <c r="CF94" s="854"/>
      <c r="CG94" s="855"/>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7"/>
      <c r="DW94" s="848"/>
      <c r="DX94" s="848"/>
      <c r="DY94" s="848"/>
      <c r="DZ94" s="849"/>
      <c r="EA94" s="199"/>
    </row>
    <row r="95" spans="1:131" s="200" customFormat="1" ht="26.25" hidden="1" customHeight="1">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53"/>
      <c r="BT95" s="854"/>
      <c r="BU95" s="854"/>
      <c r="BV95" s="854"/>
      <c r="BW95" s="854"/>
      <c r="BX95" s="854"/>
      <c r="BY95" s="854"/>
      <c r="BZ95" s="854"/>
      <c r="CA95" s="854"/>
      <c r="CB95" s="854"/>
      <c r="CC95" s="854"/>
      <c r="CD95" s="854"/>
      <c r="CE95" s="854"/>
      <c r="CF95" s="854"/>
      <c r="CG95" s="855"/>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7"/>
      <c r="DW95" s="848"/>
      <c r="DX95" s="848"/>
      <c r="DY95" s="848"/>
      <c r="DZ95" s="849"/>
      <c r="EA95" s="199"/>
    </row>
    <row r="96" spans="1:131" s="200" customFormat="1" ht="26.25" hidden="1" customHeight="1">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53"/>
      <c r="BT96" s="854"/>
      <c r="BU96" s="854"/>
      <c r="BV96" s="854"/>
      <c r="BW96" s="854"/>
      <c r="BX96" s="854"/>
      <c r="BY96" s="854"/>
      <c r="BZ96" s="854"/>
      <c r="CA96" s="854"/>
      <c r="CB96" s="854"/>
      <c r="CC96" s="854"/>
      <c r="CD96" s="854"/>
      <c r="CE96" s="854"/>
      <c r="CF96" s="854"/>
      <c r="CG96" s="855"/>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7"/>
      <c r="DW96" s="848"/>
      <c r="DX96" s="848"/>
      <c r="DY96" s="848"/>
      <c r="DZ96" s="849"/>
      <c r="EA96" s="199"/>
    </row>
    <row r="97" spans="1:131" s="200" customFormat="1" ht="26.25" hidden="1" customHeight="1">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53"/>
      <c r="BT97" s="854"/>
      <c r="BU97" s="854"/>
      <c r="BV97" s="854"/>
      <c r="BW97" s="854"/>
      <c r="BX97" s="854"/>
      <c r="BY97" s="854"/>
      <c r="BZ97" s="854"/>
      <c r="CA97" s="854"/>
      <c r="CB97" s="854"/>
      <c r="CC97" s="854"/>
      <c r="CD97" s="854"/>
      <c r="CE97" s="854"/>
      <c r="CF97" s="854"/>
      <c r="CG97" s="855"/>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7"/>
      <c r="DW97" s="848"/>
      <c r="DX97" s="848"/>
      <c r="DY97" s="848"/>
      <c r="DZ97" s="849"/>
      <c r="EA97" s="199"/>
    </row>
    <row r="98" spans="1:131" s="200" customFormat="1" ht="26.25" hidden="1" customHeight="1">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53"/>
      <c r="BT98" s="854"/>
      <c r="BU98" s="854"/>
      <c r="BV98" s="854"/>
      <c r="BW98" s="854"/>
      <c r="BX98" s="854"/>
      <c r="BY98" s="854"/>
      <c r="BZ98" s="854"/>
      <c r="CA98" s="854"/>
      <c r="CB98" s="854"/>
      <c r="CC98" s="854"/>
      <c r="CD98" s="854"/>
      <c r="CE98" s="854"/>
      <c r="CF98" s="854"/>
      <c r="CG98" s="855"/>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7"/>
      <c r="DW98" s="848"/>
      <c r="DX98" s="848"/>
      <c r="DY98" s="848"/>
      <c r="DZ98" s="849"/>
      <c r="EA98" s="199"/>
    </row>
    <row r="99" spans="1:131" s="200" customFormat="1" ht="26.25" hidden="1" customHeight="1">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53"/>
      <c r="BT99" s="854"/>
      <c r="BU99" s="854"/>
      <c r="BV99" s="854"/>
      <c r="BW99" s="854"/>
      <c r="BX99" s="854"/>
      <c r="BY99" s="854"/>
      <c r="BZ99" s="854"/>
      <c r="CA99" s="854"/>
      <c r="CB99" s="854"/>
      <c r="CC99" s="854"/>
      <c r="CD99" s="854"/>
      <c r="CE99" s="854"/>
      <c r="CF99" s="854"/>
      <c r="CG99" s="855"/>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7"/>
      <c r="DW99" s="848"/>
      <c r="DX99" s="848"/>
      <c r="DY99" s="848"/>
      <c r="DZ99" s="849"/>
      <c r="EA99" s="199"/>
    </row>
    <row r="100" spans="1:131" s="200" customFormat="1" ht="26.25" hidden="1" customHeight="1">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53"/>
      <c r="BT100" s="854"/>
      <c r="BU100" s="854"/>
      <c r="BV100" s="854"/>
      <c r="BW100" s="854"/>
      <c r="BX100" s="854"/>
      <c r="BY100" s="854"/>
      <c r="BZ100" s="854"/>
      <c r="CA100" s="854"/>
      <c r="CB100" s="854"/>
      <c r="CC100" s="854"/>
      <c r="CD100" s="854"/>
      <c r="CE100" s="854"/>
      <c r="CF100" s="854"/>
      <c r="CG100" s="855"/>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7"/>
      <c r="DW100" s="848"/>
      <c r="DX100" s="848"/>
      <c r="DY100" s="848"/>
      <c r="DZ100" s="849"/>
      <c r="EA100" s="199"/>
    </row>
    <row r="101" spans="1:131" s="200" customFormat="1" ht="26.25" hidden="1" customHeight="1">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53"/>
      <c r="BT101" s="854"/>
      <c r="BU101" s="854"/>
      <c r="BV101" s="854"/>
      <c r="BW101" s="854"/>
      <c r="BX101" s="854"/>
      <c r="BY101" s="854"/>
      <c r="BZ101" s="854"/>
      <c r="CA101" s="854"/>
      <c r="CB101" s="854"/>
      <c r="CC101" s="854"/>
      <c r="CD101" s="854"/>
      <c r="CE101" s="854"/>
      <c r="CF101" s="854"/>
      <c r="CG101" s="855"/>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7"/>
      <c r="DW101" s="848"/>
      <c r="DX101" s="848"/>
      <c r="DY101" s="848"/>
      <c r="DZ101" s="849"/>
      <c r="EA101" s="199"/>
    </row>
    <row r="102" spans="1:131" s="200" customFormat="1" ht="26.25" customHeight="1" thickBot="1">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369</v>
      </c>
      <c r="BR102" s="780" t="s">
        <v>397</v>
      </c>
      <c r="BS102" s="781"/>
      <c r="BT102" s="781"/>
      <c r="BU102" s="781"/>
      <c r="BV102" s="781"/>
      <c r="BW102" s="781"/>
      <c r="BX102" s="781"/>
      <c r="BY102" s="781"/>
      <c r="BZ102" s="781"/>
      <c r="CA102" s="781"/>
      <c r="CB102" s="781"/>
      <c r="CC102" s="781"/>
      <c r="CD102" s="781"/>
      <c r="CE102" s="781"/>
      <c r="CF102" s="781"/>
      <c r="CG102" s="782"/>
      <c r="CH102" s="879"/>
      <c r="CI102" s="880"/>
      <c r="CJ102" s="880"/>
      <c r="CK102" s="880"/>
      <c r="CL102" s="881"/>
      <c r="CM102" s="879"/>
      <c r="CN102" s="880"/>
      <c r="CO102" s="880"/>
      <c r="CP102" s="880"/>
      <c r="CQ102" s="881"/>
      <c r="CR102" s="882"/>
      <c r="CS102" s="840"/>
      <c r="CT102" s="840"/>
      <c r="CU102" s="840"/>
      <c r="CV102" s="883"/>
      <c r="CW102" s="882"/>
      <c r="CX102" s="840"/>
      <c r="CY102" s="840"/>
      <c r="CZ102" s="840"/>
      <c r="DA102" s="883"/>
      <c r="DB102" s="882"/>
      <c r="DC102" s="840"/>
      <c r="DD102" s="840"/>
      <c r="DE102" s="840"/>
      <c r="DF102" s="883"/>
      <c r="DG102" s="882"/>
      <c r="DH102" s="840"/>
      <c r="DI102" s="840"/>
      <c r="DJ102" s="840"/>
      <c r="DK102" s="883"/>
      <c r="DL102" s="882"/>
      <c r="DM102" s="840"/>
      <c r="DN102" s="840"/>
      <c r="DO102" s="840"/>
      <c r="DP102" s="883"/>
      <c r="DQ102" s="882"/>
      <c r="DR102" s="840"/>
      <c r="DS102" s="840"/>
      <c r="DT102" s="840"/>
      <c r="DU102" s="883"/>
      <c r="DV102" s="906"/>
      <c r="DW102" s="907"/>
      <c r="DX102" s="907"/>
      <c r="DY102" s="907"/>
      <c r="DZ102" s="908"/>
      <c r="EA102" s="199"/>
    </row>
    <row r="103" spans="1:131" s="200" customFormat="1" ht="26.25" customHeight="1">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09" t="s">
        <v>398</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9"/>
    </row>
    <row r="104" spans="1:131" s="200" customFormat="1" ht="26.25" customHeight="1">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10" t="s">
        <v>399</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9"/>
    </row>
    <row r="105" spans="1:131" s="200" customFormat="1" ht="11.2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c r="A107" s="228" t="s">
        <v>400</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401</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c r="A108" s="911" t="s">
        <v>402</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403</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9" customFormat="1" ht="26.25" customHeight="1">
      <c r="A109" s="904" t="s">
        <v>404</v>
      </c>
      <c r="B109" s="885"/>
      <c r="C109" s="885"/>
      <c r="D109" s="885"/>
      <c r="E109" s="885"/>
      <c r="F109" s="885"/>
      <c r="G109" s="885"/>
      <c r="H109" s="885"/>
      <c r="I109" s="885"/>
      <c r="J109" s="885"/>
      <c r="K109" s="885"/>
      <c r="L109" s="885"/>
      <c r="M109" s="885"/>
      <c r="N109" s="885"/>
      <c r="O109" s="885"/>
      <c r="P109" s="885"/>
      <c r="Q109" s="885"/>
      <c r="R109" s="885"/>
      <c r="S109" s="885"/>
      <c r="T109" s="885"/>
      <c r="U109" s="885"/>
      <c r="V109" s="885"/>
      <c r="W109" s="885"/>
      <c r="X109" s="885"/>
      <c r="Y109" s="885"/>
      <c r="Z109" s="886"/>
      <c r="AA109" s="884" t="s">
        <v>405</v>
      </c>
      <c r="AB109" s="885"/>
      <c r="AC109" s="885"/>
      <c r="AD109" s="885"/>
      <c r="AE109" s="886"/>
      <c r="AF109" s="884" t="s">
        <v>289</v>
      </c>
      <c r="AG109" s="885"/>
      <c r="AH109" s="885"/>
      <c r="AI109" s="885"/>
      <c r="AJ109" s="886"/>
      <c r="AK109" s="884" t="s">
        <v>288</v>
      </c>
      <c r="AL109" s="885"/>
      <c r="AM109" s="885"/>
      <c r="AN109" s="885"/>
      <c r="AO109" s="886"/>
      <c r="AP109" s="884" t="s">
        <v>406</v>
      </c>
      <c r="AQ109" s="885"/>
      <c r="AR109" s="885"/>
      <c r="AS109" s="885"/>
      <c r="AT109" s="887"/>
      <c r="AU109" s="904" t="s">
        <v>404</v>
      </c>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6"/>
      <c r="BQ109" s="884" t="s">
        <v>405</v>
      </c>
      <c r="BR109" s="885"/>
      <c r="BS109" s="885"/>
      <c r="BT109" s="885"/>
      <c r="BU109" s="886"/>
      <c r="BV109" s="884" t="s">
        <v>289</v>
      </c>
      <c r="BW109" s="885"/>
      <c r="BX109" s="885"/>
      <c r="BY109" s="885"/>
      <c r="BZ109" s="886"/>
      <c r="CA109" s="884" t="s">
        <v>288</v>
      </c>
      <c r="CB109" s="885"/>
      <c r="CC109" s="885"/>
      <c r="CD109" s="885"/>
      <c r="CE109" s="886"/>
      <c r="CF109" s="905" t="s">
        <v>406</v>
      </c>
      <c r="CG109" s="905"/>
      <c r="CH109" s="905"/>
      <c r="CI109" s="905"/>
      <c r="CJ109" s="905"/>
      <c r="CK109" s="884" t="s">
        <v>407</v>
      </c>
      <c r="CL109" s="885"/>
      <c r="CM109" s="885"/>
      <c r="CN109" s="885"/>
      <c r="CO109" s="885"/>
      <c r="CP109" s="885"/>
      <c r="CQ109" s="885"/>
      <c r="CR109" s="885"/>
      <c r="CS109" s="885"/>
      <c r="CT109" s="885"/>
      <c r="CU109" s="885"/>
      <c r="CV109" s="885"/>
      <c r="CW109" s="885"/>
      <c r="CX109" s="885"/>
      <c r="CY109" s="885"/>
      <c r="CZ109" s="885"/>
      <c r="DA109" s="885"/>
      <c r="DB109" s="885"/>
      <c r="DC109" s="885"/>
      <c r="DD109" s="885"/>
      <c r="DE109" s="885"/>
      <c r="DF109" s="886"/>
      <c r="DG109" s="884" t="s">
        <v>405</v>
      </c>
      <c r="DH109" s="885"/>
      <c r="DI109" s="885"/>
      <c r="DJ109" s="885"/>
      <c r="DK109" s="886"/>
      <c r="DL109" s="884" t="s">
        <v>289</v>
      </c>
      <c r="DM109" s="885"/>
      <c r="DN109" s="885"/>
      <c r="DO109" s="885"/>
      <c r="DP109" s="886"/>
      <c r="DQ109" s="884" t="s">
        <v>288</v>
      </c>
      <c r="DR109" s="885"/>
      <c r="DS109" s="885"/>
      <c r="DT109" s="885"/>
      <c r="DU109" s="886"/>
      <c r="DV109" s="884" t="s">
        <v>406</v>
      </c>
      <c r="DW109" s="885"/>
      <c r="DX109" s="885"/>
      <c r="DY109" s="885"/>
      <c r="DZ109" s="887"/>
    </row>
    <row r="110" spans="1:131" s="199" customFormat="1" ht="26.25" customHeight="1">
      <c r="A110" s="888" t="s">
        <v>408</v>
      </c>
      <c r="B110" s="889"/>
      <c r="C110" s="889"/>
      <c r="D110" s="889"/>
      <c r="E110" s="889"/>
      <c r="F110" s="889"/>
      <c r="G110" s="889"/>
      <c r="H110" s="889"/>
      <c r="I110" s="889"/>
      <c r="J110" s="889"/>
      <c r="K110" s="889"/>
      <c r="L110" s="889"/>
      <c r="M110" s="889"/>
      <c r="N110" s="889"/>
      <c r="O110" s="889"/>
      <c r="P110" s="889"/>
      <c r="Q110" s="889"/>
      <c r="R110" s="889"/>
      <c r="S110" s="889"/>
      <c r="T110" s="889"/>
      <c r="U110" s="889"/>
      <c r="V110" s="889"/>
      <c r="W110" s="889"/>
      <c r="X110" s="889"/>
      <c r="Y110" s="889"/>
      <c r="Z110" s="890"/>
      <c r="AA110" s="891">
        <v>629498</v>
      </c>
      <c r="AB110" s="892"/>
      <c r="AC110" s="892"/>
      <c r="AD110" s="892"/>
      <c r="AE110" s="893"/>
      <c r="AF110" s="894">
        <v>611866</v>
      </c>
      <c r="AG110" s="892"/>
      <c r="AH110" s="892"/>
      <c r="AI110" s="892"/>
      <c r="AJ110" s="893"/>
      <c r="AK110" s="894">
        <v>659356</v>
      </c>
      <c r="AL110" s="892"/>
      <c r="AM110" s="892"/>
      <c r="AN110" s="892"/>
      <c r="AO110" s="893"/>
      <c r="AP110" s="895">
        <v>20.5</v>
      </c>
      <c r="AQ110" s="896"/>
      <c r="AR110" s="896"/>
      <c r="AS110" s="896"/>
      <c r="AT110" s="897"/>
      <c r="AU110" s="898" t="s">
        <v>61</v>
      </c>
      <c r="AV110" s="899"/>
      <c r="AW110" s="899"/>
      <c r="AX110" s="899"/>
      <c r="AY110" s="899"/>
      <c r="AZ110" s="940" t="s">
        <v>409</v>
      </c>
      <c r="BA110" s="889"/>
      <c r="BB110" s="889"/>
      <c r="BC110" s="889"/>
      <c r="BD110" s="889"/>
      <c r="BE110" s="889"/>
      <c r="BF110" s="889"/>
      <c r="BG110" s="889"/>
      <c r="BH110" s="889"/>
      <c r="BI110" s="889"/>
      <c r="BJ110" s="889"/>
      <c r="BK110" s="889"/>
      <c r="BL110" s="889"/>
      <c r="BM110" s="889"/>
      <c r="BN110" s="889"/>
      <c r="BO110" s="889"/>
      <c r="BP110" s="890"/>
      <c r="BQ110" s="926">
        <v>6471325</v>
      </c>
      <c r="BR110" s="927"/>
      <c r="BS110" s="927"/>
      <c r="BT110" s="927"/>
      <c r="BU110" s="927"/>
      <c r="BV110" s="927">
        <v>6564625</v>
      </c>
      <c r="BW110" s="927"/>
      <c r="BX110" s="927"/>
      <c r="BY110" s="927"/>
      <c r="BZ110" s="927"/>
      <c r="CA110" s="927">
        <v>7318145</v>
      </c>
      <c r="CB110" s="927"/>
      <c r="CC110" s="927"/>
      <c r="CD110" s="927"/>
      <c r="CE110" s="927"/>
      <c r="CF110" s="941">
        <v>227.3</v>
      </c>
      <c r="CG110" s="942"/>
      <c r="CH110" s="942"/>
      <c r="CI110" s="942"/>
      <c r="CJ110" s="942"/>
      <c r="CK110" s="943" t="s">
        <v>410</v>
      </c>
      <c r="CL110" s="944"/>
      <c r="CM110" s="923" t="s">
        <v>411</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9" customFormat="1" ht="26.25" customHeight="1">
      <c r="A111" s="930" t="s">
        <v>412</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900"/>
      <c r="AV111" s="901"/>
      <c r="AW111" s="901"/>
      <c r="AX111" s="901"/>
      <c r="AY111" s="901"/>
      <c r="AZ111" s="949" t="s">
        <v>413</v>
      </c>
      <c r="BA111" s="950"/>
      <c r="BB111" s="950"/>
      <c r="BC111" s="950"/>
      <c r="BD111" s="950"/>
      <c r="BE111" s="950"/>
      <c r="BF111" s="950"/>
      <c r="BG111" s="950"/>
      <c r="BH111" s="950"/>
      <c r="BI111" s="950"/>
      <c r="BJ111" s="950"/>
      <c r="BK111" s="950"/>
      <c r="BL111" s="950"/>
      <c r="BM111" s="950"/>
      <c r="BN111" s="950"/>
      <c r="BO111" s="950"/>
      <c r="BP111" s="951"/>
      <c r="BQ111" s="919">
        <v>9642</v>
      </c>
      <c r="BR111" s="920"/>
      <c r="BS111" s="920"/>
      <c r="BT111" s="920"/>
      <c r="BU111" s="920"/>
      <c r="BV111" s="920">
        <v>6963</v>
      </c>
      <c r="BW111" s="920"/>
      <c r="BX111" s="920"/>
      <c r="BY111" s="920"/>
      <c r="BZ111" s="920"/>
      <c r="CA111" s="920">
        <v>4229</v>
      </c>
      <c r="CB111" s="920"/>
      <c r="CC111" s="920"/>
      <c r="CD111" s="920"/>
      <c r="CE111" s="920"/>
      <c r="CF111" s="914">
        <v>0.1</v>
      </c>
      <c r="CG111" s="915"/>
      <c r="CH111" s="915"/>
      <c r="CI111" s="915"/>
      <c r="CJ111" s="915"/>
      <c r="CK111" s="945"/>
      <c r="CL111" s="946"/>
      <c r="CM111" s="916" t="s">
        <v>414</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9" customFormat="1" ht="26.25" customHeight="1">
      <c r="A112" s="952" t="s">
        <v>415</v>
      </c>
      <c r="B112" s="953"/>
      <c r="C112" s="950" t="s">
        <v>416</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900"/>
      <c r="AV112" s="901"/>
      <c r="AW112" s="901"/>
      <c r="AX112" s="901"/>
      <c r="AY112" s="901"/>
      <c r="AZ112" s="949" t="s">
        <v>417</v>
      </c>
      <c r="BA112" s="950"/>
      <c r="BB112" s="950"/>
      <c r="BC112" s="950"/>
      <c r="BD112" s="950"/>
      <c r="BE112" s="950"/>
      <c r="BF112" s="950"/>
      <c r="BG112" s="950"/>
      <c r="BH112" s="950"/>
      <c r="BI112" s="950"/>
      <c r="BJ112" s="950"/>
      <c r="BK112" s="950"/>
      <c r="BL112" s="950"/>
      <c r="BM112" s="950"/>
      <c r="BN112" s="950"/>
      <c r="BO112" s="950"/>
      <c r="BP112" s="951"/>
      <c r="BQ112" s="919">
        <v>1505506</v>
      </c>
      <c r="BR112" s="920"/>
      <c r="BS112" s="920"/>
      <c r="BT112" s="920"/>
      <c r="BU112" s="920"/>
      <c r="BV112" s="920">
        <v>1410548</v>
      </c>
      <c r="BW112" s="920"/>
      <c r="BX112" s="920"/>
      <c r="BY112" s="920"/>
      <c r="BZ112" s="920"/>
      <c r="CA112" s="920">
        <v>1255420</v>
      </c>
      <c r="CB112" s="920"/>
      <c r="CC112" s="920"/>
      <c r="CD112" s="920"/>
      <c r="CE112" s="920"/>
      <c r="CF112" s="914">
        <v>39</v>
      </c>
      <c r="CG112" s="915"/>
      <c r="CH112" s="915"/>
      <c r="CI112" s="915"/>
      <c r="CJ112" s="915"/>
      <c r="CK112" s="945"/>
      <c r="CL112" s="946"/>
      <c r="CM112" s="916" t="s">
        <v>418</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9" customFormat="1" ht="26.25" customHeight="1">
      <c r="A113" s="954"/>
      <c r="B113" s="955"/>
      <c r="C113" s="950" t="s">
        <v>419</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214994</v>
      </c>
      <c r="AB113" s="934"/>
      <c r="AC113" s="934"/>
      <c r="AD113" s="934"/>
      <c r="AE113" s="935"/>
      <c r="AF113" s="936">
        <v>195012</v>
      </c>
      <c r="AG113" s="934"/>
      <c r="AH113" s="934"/>
      <c r="AI113" s="934"/>
      <c r="AJ113" s="935"/>
      <c r="AK113" s="936">
        <v>182281</v>
      </c>
      <c r="AL113" s="934"/>
      <c r="AM113" s="934"/>
      <c r="AN113" s="934"/>
      <c r="AO113" s="935"/>
      <c r="AP113" s="937">
        <v>5.7</v>
      </c>
      <c r="AQ113" s="938"/>
      <c r="AR113" s="938"/>
      <c r="AS113" s="938"/>
      <c r="AT113" s="939"/>
      <c r="AU113" s="900"/>
      <c r="AV113" s="901"/>
      <c r="AW113" s="901"/>
      <c r="AX113" s="901"/>
      <c r="AY113" s="901"/>
      <c r="AZ113" s="949" t="s">
        <v>420</v>
      </c>
      <c r="BA113" s="950"/>
      <c r="BB113" s="950"/>
      <c r="BC113" s="950"/>
      <c r="BD113" s="950"/>
      <c r="BE113" s="950"/>
      <c r="BF113" s="950"/>
      <c r="BG113" s="950"/>
      <c r="BH113" s="950"/>
      <c r="BI113" s="950"/>
      <c r="BJ113" s="950"/>
      <c r="BK113" s="950"/>
      <c r="BL113" s="950"/>
      <c r="BM113" s="950"/>
      <c r="BN113" s="950"/>
      <c r="BO113" s="950"/>
      <c r="BP113" s="951"/>
      <c r="BQ113" s="919">
        <v>659418</v>
      </c>
      <c r="BR113" s="920"/>
      <c r="BS113" s="920"/>
      <c r="BT113" s="920"/>
      <c r="BU113" s="920"/>
      <c r="BV113" s="920">
        <v>572331</v>
      </c>
      <c r="BW113" s="920"/>
      <c r="BX113" s="920"/>
      <c r="BY113" s="920"/>
      <c r="BZ113" s="920"/>
      <c r="CA113" s="920">
        <v>639416</v>
      </c>
      <c r="CB113" s="920"/>
      <c r="CC113" s="920"/>
      <c r="CD113" s="920"/>
      <c r="CE113" s="920"/>
      <c r="CF113" s="914">
        <v>19.899999999999999</v>
      </c>
      <c r="CG113" s="915"/>
      <c r="CH113" s="915"/>
      <c r="CI113" s="915"/>
      <c r="CJ113" s="915"/>
      <c r="CK113" s="945"/>
      <c r="CL113" s="946"/>
      <c r="CM113" s="916" t="s">
        <v>421</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9" customFormat="1" ht="26.25" customHeight="1">
      <c r="A114" s="954"/>
      <c r="B114" s="955"/>
      <c r="C114" s="950" t="s">
        <v>422</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86594</v>
      </c>
      <c r="AB114" s="959"/>
      <c r="AC114" s="959"/>
      <c r="AD114" s="959"/>
      <c r="AE114" s="960"/>
      <c r="AF114" s="961">
        <v>103267</v>
      </c>
      <c r="AG114" s="959"/>
      <c r="AH114" s="959"/>
      <c r="AI114" s="959"/>
      <c r="AJ114" s="960"/>
      <c r="AK114" s="961">
        <v>104170</v>
      </c>
      <c r="AL114" s="959"/>
      <c r="AM114" s="959"/>
      <c r="AN114" s="959"/>
      <c r="AO114" s="960"/>
      <c r="AP114" s="962">
        <v>3.2</v>
      </c>
      <c r="AQ114" s="963"/>
      <c r="AR114" s="963"/>
      <c r="AS114" s="963"/>
      <c r="AT114" s="964"/>
      <c r="AU114" s="900"/>
      <c r="AV114" s="901"/>
      <c r="AW114" s="901"/>
      <c r="AX114" s="901"/>
      <c r="AY114" s="901"/>
      <c r="AZ114" s="949" t="s">
        <v>423</v>
      </c>
      <c r="BA114" s="950"/>
      <c r="BB114" s="950"/>
      <c r="BC114" s="950"/>
      <c r="BD114" s="950"/>
      <c r="BE114" s="950"/>
      <c r="BF114" s="950"/>
      <c r="BG114" s="950"/>
      <c r="BH114" s="950"/>
      <c r="BI114" s="950"/>
      <c r="BJ114" s="950"/>
      <c r="BK114" s="950"/>
      <c r="BL114" s="950"/>
      <c r="BM114" s="950"/>
      <c r="BN114" s="950"/>
      <c r="BO114" s="950"/>
      <c r="BP114" s="951"/>
      <c r="BQ114" s="919">
        <v>931685</v>
      </c>
      <c r="BR114" s="920"/>
      <c r="BS114" s="920"/>
      <c r="BT114" s="920"/>
      <c r="BU114" s="920"/>
      <c r="BV114" s="920">
        <v>759809</v>
      </c>
      <c r="BW114" s="920"/>
      <c r="BX114" s="920"/>
      <c r="BY114" s="920"/>
      <c r="BZ114" s="920"/>
      <c r="CA114" s="920">
        <v>625796</v>
      </c>
      <c r="CB114" s="920"/>
      <c r="CC114" s="920"/>
      <c r="CD114" s="920"/>
      <c r="CE114" s="920"/>
      <c r="CF114" s="914">
        <v>19.399999999999999</v>
      </c>
      <c r="CG114" s="915"/>
      <c r="CH114" s="915"/>
      <c r="CI114" s="915"/>
      <c r="CJ114" s="915"/>
      <c r="CK114" s="945"/>
      <c r="CL114" s="946"/>
      <c r="CM114" s="916" t="s">
        <v>424</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v>9642</v>
      </c>
      <c r="DH114" s="959"/>
      <c r="DI114" s="959"/>
      <c r="DJ114" s="959"/>
      <c r="DK114" s="960"/>
      <c r="DL114" s="961">
        <v>6963</v>
      </c>
      <c r="DM114" s="959"/>
      <c r="DN114" s="959"/>
      <c r="DO114" s="959"/>
      <c r="DP114" s="960"/>
      <c r="DQ114" s="961">
        <v>4229</v>
      </c>
      <c r="DR114" s="959"/>
      <c r="DS114" s="959"/>
      <c r="DT114" s="959"/>
      <c r="DU114" s="960"/>
      <c r="DV114" s="962">
        <v>0.1</v>
      </c>
      <c r="DW114" s="963"/>
      <c r="DX114" s="963"/>
      <c r="DY114" s="963"/>
      <c r="DZ114" s="964"/>
    </row>
    <row r="115" spans="1:130" s="199" customFormat="1" ht="26.25" customHeight="1">
      <c r="A115" s="954"/>
      <c r="B115" s="955"/>
      <c r="C115" s="950" t="s">
        <v>425</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2849</v>
      </c>
      <c r="AB115" s="934"/>
      <c r="AC115" s="934"/>
      <c r="AD115" s="934"/>
      <c r="AE115" s="935"/>
      <c r="AF115" s="936">
        <v>2851</v>
      </c>
      <c r="AG115" s="934"/>
      <c r="AH115" s="934"/>
      <c r="AI115" s="934"/>
      <c r="AJ115" s="935"/>
      <c r="AK115" s="936">
        <v>2854</v>
      </c>
      <c r="AL115" s="934"/>
      <c r="AM115" s="934"/>
      <c r="AN115" s="934"/>
      <c r="AO115" s="935"/>
      <c r="AP115" s="937">
        <v>0.1</v>
      </c>
      <c r="AQ115" s="938"/>
      <c r="AR115" s="938"/>
      <c r="AS115" s="938"/>
      <c r="AT115" s="939"/>
      <c r="AU115" s="900"/>
      <c r="AV115" s="901"/>
      <c r="AW115" s="901"/>
      <c r="AX115" s="901"/>
      <c r="AY115" s="901"/>
      <c r="AZ115" s="949" t="s">
        <v>426</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427</v>
      </c>
      <c r="CN115" s="970"/>
      <c r="CO115" s="970"/>
      <c r="CP115" s="970"/>
      <c r="CQ115" s="970"/>
      <c r="CR115" s="970"/>
      <c r="CS115" s="970"/>
      <c r="CT115" s="970"/>
      <c r="CU115" s="970"/>
      <c r="CV115" s="970"/>
      <c r="CW115" s="970"/>
      <c r="CX115" s="970"/>
      <c r="CY115" s="970"/>
      <c r="CZ115" s="970"/>
      <c r="DA115" s="970"/>
      <c r="DB115" s="970"/>
      <c r="DC115" s="970"/>
      <c r="DD115" s="970"/>
      <c r="DE115" s="970"/>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9" customFormat="1" ht="26.25" customHeight="1">
      <c r="A116" s="956"/>
      <c r="B116" s="957"/>
      <c r="C116" s="965" t="s">
        <v>428</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82</v>
      </c>
      <c r="AB116" s="959"/>
      <c r="AC116" s="959"/>
      <c r="AD116" s="959"/>
      <c r="AE116" s="960"/>
      <c r="AF116" s="961">
        <v>86</v>
      </c>
      <c r="AG116" s="959"/>
      <c r="AH116" s="959"/>
      <c r="AI116" s="959"/>
      <c r="AJ116" s="960"/>
      <c r="AK116" s="961">
        <v>147</v>
      </c>
      <c r="AL116" s="959"/>
      <c r="AM116" s="959"/>
      <c r="AN116" s="959"/>
      <c r="AO116" s="960"/>
      <c r="AP116" s="962">
        <v>0</v>
      </c>
      <c r="AQ116" s="963"/>
      <c r="AR116" s="963"/>
      <c r="AS116" s="963"/>
      <c r="AT116" s="964"/>
      <c r="AU116" s="900"/>
      <c r="AV116" s="901"/>
      <c r="AW116" s="901"/>
      <c r="AX116" s="901"/>
      <c r="AY116" s="901"/>
      <c r="AZ116" s="967" t="s">
        <v>429</v>
      </c>
      <c r="BA116" s="968"/>
      <c r="BB116" s="968"/>
      <c r="BC116" s="968"/>
      <c r="BD116" s="968"/>
      <c r="BE116" s="968"/>
      <c r="BF116" s="968"/>
      <c r="BG116" s="968"/>
      <c r="BH116" s="968"/>
      <c r="BI116" s="968"/>
      <c r="BJ116" s="968"/>
      <c r="BK116" s="968"/>
      <c r="BL116" s="968"/>
      <c r="BM116" s="968"/>
      <c r="BN116" s="968"/>
      <c r="BO116" s="968"/>
      <c r="BP116" s="969"/>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430</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9" customFormat="1" ht="26.25" customHeight="1">
      <c r="A117" s="904" t="s">
        <v>172</v>
      </c>
      <c r="B117" s="885"/>
      <c r="C117" s="885"/>
      <c r="D117" s="885"/>
      <c r="E117" s="885"/>
      <c r="F117" s="885"/>
      <c r="G117" s="885"/>
      <c r="H117" s="885"/>
      <c r="I117" s="885"/>
      <c r="J117" s="885"/>
      <c r="K117" s="885"/>
      <c r="L117" s="885"/>
      <c r="M117" s="885"/>
      <c r="N117" s="885"/>
      <c r="O117" s="885"/>
      <c r="P117" s="885"/>
      <c r="Q117" s="885"/>
      <c r="R117" s="885"/>
      <c r="S117" s="885"/>
      <c r="T117" s="885"/>
      <c r="U117" s="885"/>
      <c r="V117" s="885"/>
      <c r="W117" s="885"/>
      <c r="X117" s="885"/>
      <c r="Y117" s="975" t="s">
        <v>431</v>
      </c>
      <c r="Z117" s="886"/>
      <c r="AA117" s="976">
        <v>934017</v>
      </c>
      <c r="AB117" s="977"/>
      <c r="AC117" s="977"/>
      <c r="AD117" s="977"/>
      <c r="AE117" s="978"/>
      <c r="AF117" s="979">
        <v>913082</v>
      </c>
      <c r="AG117" s="977"/>
      <c r="AH117" s="977"/>
      <c r="AI117" s="977"/>
      <c r="AJ117" s="978"/>
      <c r="AK117" s="979">
        <v>948808</v>
      </c>
      <c r="AL117" s="977"/>
      <c r="AM117" s="977"/>
      <c r="AN117" s="977"/>
      <c r="AO117" s="978"/>
      <c r="AP117" s="980"/>
      <c r="AQ117" s="981"/>
      <c r="AR117" s="981"/>
      <c r="AS117" s="981"/>
      <c r="AT117" s="982"/>
      <c r="AU117" s="900"/>
      <c r="AV117" s="901"/>
      <c r="AW117" s="901"/>
      <c r="AX117" s="901"/>
      <c r="AY117" s="901"/>
      <c r="AZ117" s="967" t="s">
        <v>432</v>
      </c>
      <c r="BA117" s="968"/>
      <c r="BB117" s="968"/>
      <c r="BC117" s="968"/>
      <c r="BD117" s="968"/>
      <c r="BE117" s="968"/>
      <c r="BF117" s="968"/>
      <c r="BG117" s="968"/>
      <c r="BH117" s="968"/>
      <c r="BI117" s="968"/>
      <c r="BJ117" s="968"/>
      <c r="BK117" s="968"/>
      <c r="BL117" s="968"/>
      <c r="BM117" s="968"/>
      <c r="BN117" s="968"/>
      <c r="BO117" s="968"/>
      <c r="BP117" s="969"/>
      <c r="BQ117" s="919" t="s">
        <v>112</v>
      </c>
      <c r="BR117" s="920"/>
      <c r="BS117" s="920"/>
      <c r="BT117" s="920"/>
      <c r="BU117" s="920"/>
      <c r="BV117" s="920" t="s">
        <v>112</v>
      </c>
      <c r="BW117" s="920"/>
      <c r="BX117" s="920"/>
      <c r="BY117" s="920"/>
      <c r="BZ117" s="920"/>
      <c r="CA117" s="920" t="s">
        <v>112</v>
      </c>
      <c r="CB117" s="920"/>
      <c r="CC117" s="920"/>
      <c r="CD117" s="920"/>
      <c r="CE117" s="920"/>
      <c r="CF117" s="914" t="s">
        <v>112</v>
      </c>
      <c r="CG117" s="915"/>
      <c r="CH117" s="915"/>
      <c r="CI117" s="915"/>
      <c r="CJ117" s="915"/>
      <c r="CK117" s="945"/>
      <c r="CL117" s="946"/>
      <c r="CM117" s="916" t="s">
        <v>433</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9" customFormat="1" ht="26.25" customHeight="1">
      <c r="A118" s="904" t="s">
        <v>407</v>
      </c>
      <c r="B118" s="885"/>
      <c r="C118" s="885"/>
      <c r="D118" s="885"/>
      <c r="E118" s="885"/>
      <c r="F118" s="885"/>
      <c r="G118" s="885"/>
      <c r="H118" s="885"/>
      <c r="I118" s="885"/>
      <c r="J118" s="885"/>
      <c r="K118" s="885"/>
      <c r="L118" s="885"/>
      <c r="M118" s="885"/>
      <c r="N118" s="885"/>
      <c r="O118" s="885"/>
      <c r="P118" s="885"/>
      <c r="Q118" s="885"/>
      <c r="R118" s="885"/>
      <c r="S118" s="885"/>
      <c r="T118" s="885"/>
      <c r="U118" s="885"/>
      <c r="V118" s="885"/>
      <c r="W118" s="885"/>
      <c r="X118" s="885"/>
      <c r="Y118" s="885"/>
      <c r="Z118" s="886"/>
      <c r="AA118" s="884" t="s">
        <v>405</v>
      </c>
      <c r="AB118" s="885"/>
      <c r="AC118" s="885"/>
      <c r="AD118" s="885"/>
      <c r="AE118" s="886"/>
      <c r="AF118" s="884" t="s">
        <v>289</v>
      </c>
      <c r="AG118" s="885"/>
      <c r="AH118" s="885"/>
      <c r="AI118" s="885"/>
      <c r="AJ118" s="886"/>
      <c r="AK118" s="884" t="s">
        <v>288</v>
      </c>
      <c r="AL118" s="885"/>
      <c r="AM118" s="885"/>
      <c r="AN118" s="885"/>
      <c r="AO118" s="886"/>
      <c r="AP118" s="971" t="s">
        <v>406</v>
      </c>
      <c r="AQ118" s="972"/>
      <c r="AR118" s="972"/>
      <c r="AS118" s="972"/>
      <c r="AT118" s="973"/>
      <c r="AU118" s="900"/>
      <c r="AV118" s="901"/>
      <c r="AW118" s="901"/>
      <c r="AX118" s="901"/>
      <c r="AY118" s="901"/>
      <c r="AZ118" s="974" t="s">
        <v>434</v>
      </c>
      <c r="BA118" s="965"/>
      <c r="BB118" s="965"/>
      <c r="BC118" s="965"/>
      <c r="BD118" s="965"/>
      <c r="BE118" s="965"/>
      <c r="BF118" s="965"/>
      <c r="BG118" s="965"/>
      <c r="BH118" s="965"/>
      <c r="BI118" s="965"/>
      <c r="BJ118" s="965"/>
      <c r="BK118" s="965"/>
      <c r="BL118" s="965"/>
      <c r="BM118" s="965"/>
      <c r="BN118" s="965"/>
      <c r="BO118" s="965"/>
      <c r="BP118" s="966"/>
      <c r="BQ118" s="997" t="s">
        <v>112</v>
      </c>
      <c r="BR118" s="998"/>
      <c r="BS118" s="998"/>
      <c r="BT118" s="998"/>
      <c r="BU118" s="998"/>
      <c r="BV118" s="998" t="s">
        <v>112</v>
      </c>
      <c r="BW118" s="998"/>
      <c r="BX118" s="998"/>
      <c r="BY118" s="998"/>
      <c r="BZ118" s="998"/>
      <c r="CA118" s="998" t="s">
        <v>112</v>
      </c>
      <c r="CB118" s="998"/>
      <c r="CC118" s="998"/>
      <c r="CD118" s="998"/>
      <c r="CE118" s="998"/>
      <c r="CF118" s="914" t="s">
        <v>112</v>
      </c>
      <c r="CG118" s="915"/>
      <c r="CH118" s="915"/>
      <c r="CI118" s="915"/>
      <c r="CJ118" s="915"/>
      <c r="CK118" s="945"/>
      <c r="CL118" s="946"/>
      <c r="CM118" s="916" t="s">
        <v>435</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9" customFormat="1" ht="26.25" customHeight="1">
      <c r="A119" s="1058" t="s">
        <v>410</v>
      </c>
      <c r="B119" s="944"/>
      <c r="C119" s="923" t="s">
        <v>411</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91" t="s">
        <v>112</v>
      </c>
      <c r="AB119" s="892"/>
      <c r="AC119" s="892"/>
      <c r="AD119" s="892"/>
      <c r="AE119" s="893"/>
      <c r="AF119" s="894" t="s">
        <v>112</v>
      </c>
      <c r="AG119" s="892"/>
      <c r="AH119" s="892"/>
      <c r="AI119" s="892"/>
      <c r="AJ119" s="893"/>
      <c r="AK119" s="894" t="s">
        <v>112</v>
      </c>
      <c r="AL119" s="892"/>
      <c r="AM119" s="892"/>
      <c r="AN119" s="892"/>
      <c r="AO119" s="893"/>
      <c r="AP119" s="895" t="s">
        <v>112</v>
      </c>
      <c r="AQ119" s="896"/>
      <c r="AR119" s="896"/>
      <c r="AS119" s="896"/>
      <c r="AT119" s="897"/>
      <c r="AU119" s="902"/>
      <c r="AV119" s="903"/>
      <c r="AW119" s="903"/>
      <c r="AX119" s="903"/>
      <c r="AY119" s="903"/>
      <c r="AZ119" s="230" t="s">
        <v>172</v>
      </c>
      <c r="BA119" s="230"/>
      <c r="BB119" s="230"/>
      <c r="BC119" s="230"/>
      <c r="BD119" s="230"/>
      <c r="BE119" s="230"/>
      <c r="BF119" s="230"/>
      <c r="BG119" s="230"/>
      <c r="BH119" s="230"/>
      <c r="BI119" s="230"/>
      <c r="BJ119" s="230"/>
      <c r="BK119" s="230"/>
      <c r="BL119" s="230"/>
      <c r="BM119" s="230"/>
      <c r="BN119" s="230"/>
      <c r="BO119" s="975" t="s">
        <v>436</v>
      </c>
      <c r="BP119" s="1006"/>
      <c r="BQ119" s="997">
        <v>9577576</v>
      </c>
      <c r="BR119" s="998"/>
      <c r="BS119" s="998"/>
      <c r="BT119" s="998"/>
      <c r="BU119" s="998"/>
      <c r="BV119" s="998">
        <v>9314276</v>
      </c>
      <c r="BW119" s="998"/>
      <c r="BX119" s="998"/>
      <c r="BY119" s="998"/>
      <c r="BZ119" s="998"/>
      <c r="CA119" s="998">
        <v>9843006</v>
      </c>
      <c r="CB119" s="998"/>
      <c r="CC119" s="998"/>
      <c r="CD119" s="998"/>
      <c r="CE119" s="998"/>
      <c r="CF119" s="999"/>
      <c r="CG119" s="1000"/>
      <c r="CH119" s="1000"/>
      <c r="CI119" s="1000"/>
      <c r="CJ119" s="1001"/>
      <c r="CK119" s="947"/>
      <c r="CL119" s="948"/>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1005" t="s">
        <v>112</v>
      </c>
      <c r="DH119" s="984"/>
      <c r="DI119" s="984"/>
      <c r="DJ119" s="984"/>
      <c r="DK119" s="985"/>
      <c r="DL119" s="983" t="s">
        <v>112</v>
      </c>
      <c r="DM119" s="984"/>
      <c r="DN119" s="984"/>
      <c r="DO119" s="984"/>
      <c r="DP119" s="985"/>
      <c r="DQ119" s="983" t="s">
        <v>112</v>
      </c>
      <c r="DR119" s="984"/>
      <c r="DS119" s="984"/>
      <c r="DT119" s="984"/>
      <c r="DU119" s="985"/>
      <c r="DV119" s="986" t="s">
        <v>112</v>
      </c>
      <c r="DW119" s="987"/>
      <c r="DX119" s="987"/>
      <c r="DY119" s="987"/>
      <c r="DZ119" s="988"/>
    </row>
    <row r="120" spans="1:130" s="199" customFormat="1" ht="26.25" customHeight="1">
      <c r="A120" s="1059"/>
      <c r="B120" s="946"/>
      <c r="C120" s="916" t="s">
        <v>414</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9" t="s">
        <v>438</v>
      </c>
      <c r="AV120" s="990"/>
      <c r="AW120" s="990"/>
      <c r="AX120" s="990"/>
      <c r="AY120" s="991"/>
      <c r="AZ120" s="940" t="s">
        <v>439</v>
      </c>
      <c r="BA120" s="889"/>
      <c r="BB120" s="889"/>
      <c r="BC120" s="889"/>
      <c r="BD120" s="889"/>
      <c r="BE120" s="889"/>
      <c r="BF120" s="889"/>
      <c r="BG120" s="889"/>
      <c r="BH120" s="889"/>
      <c r="BI120" s="889"/>
      <c r="BJ120" s="889"/>
      <c r="BK120" s="889"/>
      <c r="BL120" s="889"/>
      <c r="BM120" s="889"/>
      <c r="BN120" s="889"/>
      <c r="BO120" s="889"/>
      <c r="BP120" s="890"/>
      <c r="BQ120" s="926">
        <v>5193347</v>
      </c>
      <c r="BR120" s="927"/>
      <c r="BS120" s="927"/>
      <c r="BT120" s="927"/>
      <c r="BU120" s="927"/>
      <c r="BV120" s="927">
        <v>5267658</v>
      </c>
      <c r="BW120" s="927"/>
      <c r="BX120" s="927"/>
      <c r="BY120" s="927"/>
      <c r="BZ120" s="927"/>
      <c r="CA120" s="927">
        <v>5255653</v>
      </c>
      <c r="CB120" s="927"/>
      <c r="CC120" s="927"/>
      <c r="CD120" s="927"/>
      <c r="CE120" s="927"/>
      <c r="CF120" s="941">
        <v>163.30000000000001</v>
      </c>
      <c r="CG120" s="942"/>
      <c r="CH120" s="942"/>
      <c r="CI120" s="942"/>
      <c r="CJ120" s="942"/>
      <c r="CK120" s="1007" t="s">
        <v>440</v>
      </c>
      <c r="CL120" s="1008"/>
      <c r="CM120" s="1008"/>
      <c r="CN120" s="1008"/>
      <c r="CO120" s="1009"/>
      <c r="CP120" s="1015" t="s">
        <v>389</v>
      </c>
      <c r="CQ120" s="1016"/>
      <c r="CR120" s="1016"/>
      <c r="CS120" s="1016"/>
      <c r="CT120" s="1016"/>
      <c r="CU120" s="1016"/>
      <c r="CV120" s="1016"/>
      <c r="CW120" s="1016"/>
      <c r="CX120" s="1016"/>
      <c r="CY120" s="1016"/>
      <c r="CZ120" s="1016"/>
      <c r="DA120" s="1016"/>
      <c r="DB120" s="1016"/>
      <c r="DC120" s="1016"/>
      <c r="DD120" s="1016"/>
      <c r="DE120" s="1016"/>
      <c r="DF120" s="1017"/>
      <c r="DG120" s="926">
        <v>1226142</v>
      </c>
      <c r="DH120" s="927"/>
      <c r="DI120" s="927"/>
      <c r="DJ120" s="927"/>
      <c r="DK120" s="927"/>
      <c r="DL120" s="927">
        <v>1121446</v>
      </c>
      <c r="DM120" s="927"/>
      <c r="DN120" s="927"/>
      <c r="DO120" s="927"/>
      <c r="DP120" s="927"/>
      <c r="DQ120" s="927">
        <v>1010985</v>
      </c>
      <c r="DR120" s="927"/>
      <c r="DS120" s="927"/>
      <c r="DT120" s="927"/>
      <c r="DU120" s="927"/>
      <c r="DV120" s="928">
        <v>31.4</v>
      </c>
      <c r="DW120" s="928"/>
      <c r="DX120" s="928"/>
      <c r="DY120" s="928"/>
      <c r="DZ120" s="929"/>
    </row>
    <row r="121" spans="1:130" s="199" customFormat="1" ht="26.25" customHeight="1">
      <c r="A121" s="1059"/>
      <c r="B121" s="946"/>
      <c r="C121" s="967" t="s">
        <v>441</v>
      </c>
      <c r="D121" s="968"/>
      <c r="E121" s="968"/>
      <c r="F121" s="968"/>
      <c r="G121" s="968"/>
      <c r="H121" s="968"/>
      <c r="I121" s="968"/>
      <c r="J121" s="968"/>
      <c r="K121" s="968"/>
      <c r="L121" s="968"/>
      <c r="M121" s="968"/>
      <c r="N121" s="968"/>
      <c r="O121" s="968"/>
      <c r="P121" s="968"/>
      <c r="Q121" s="968"/>
      <c r="R121" s="968"/>
      <c r="S121" s="968"/>
      <c r="T121" s="968"/>
      <c r="U121" s="968"/>
      <c r="V121" s="968"/>
      <c r="W121" s="968"/>
      <c r="X121" s="968"/>
      <c r="Y121" s="968"/>
      <c r="Z121" s="969"/>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92"/>
      <c r="AV121" s="993"/>
      <c r="AW121" s="993"/>
      <c r="AX121" s="993"/>
      <c r="AY121" s="994"/>
      <c r="AZ121" s="949" t="s">
        <v>442</v>
      </c>
      <c r="BA121" s="950"/>
      <c r="BB121" s="950"/>
      <c r="BC121" s="950"/>
      <c r="BD121" s="950"/>
      <c r="BE121" s="950"/>
      <c r="BF121" s="950"/>
      <c r="BG121" s="950"/>
      <c r="BH121" s="950"/>
      <c r="BI121" s="950"/>
      <c r="BJ121" s="950"/>
      <c r="BK121" s="950"/>
      <c r="BL121" s="950"/>
      <c r="BM121" s="950"/>
      <c r="BN121" s="950"/>
      <c r="BO121" s="950"/>
      <c r="BP121" s="951"/>
      <c r="BQ121" s="919">
        <v>229487</v>
      </c>
      <c r="BR121" s="920"/>
      <c r="BS121" s="920"/>
      <c r="BT121" s="920"/>
      <c r="BU121" s="920"/>
      <c r="BV121" s="920">
        <v>225631</v>
      </c>
      <c r="BW121" s="920"/>
      <c r="BX121" s="920"/>
      <c r="BY121" s="920"/>
      <c r="BZ121" s="920"/>
      <c r="CA121" s="920">
        <v>241883</v>
      </c>
      <c r="CB121" s="920"/>
      <c r="CC121" s="920"/>
      <c r="CD121" s="920"/>
      <c r="CE121" s="920"/>
      <c r="CF121" s="914">
        <v>7.5</v>
      </c>
      <c r="CG121" s="915"/>
      <c r="CH121" s="915"/>
      <c r="CI121" s="915"/>
      <c r="CJ121" s="915"/>
      <c r="CK121" s="1010"/>
      <c r="CL121" s="1011"/>
      <c r="CM121" s="1011"/>
      <c r="CN121" s="1011"/>
      <c r="CO121" s="1012"/>
      <c r="CP121" s="1020" t="s">
        <v>385</v>
      </c>
      <c r="CQ121" s="1021"/>
      <c r="CR121" s="1021"/>
      <c r="CS121" s="1021"/>
      <c r="CT121" s="1021"/>
      <c r="CU121" s="1021"/>
      <c r="CV121" s="1021"/>
      <c r="CW121" s="1021"/>
      <c r="CX121" s="1021"/>
      <c r="CY121" s="1021"/>
      <c r="CZ121" s="1021"/>
      <c r="DA121" s="1021"/>
      <c r="DB121" s="1021"/>
      <c r="DC121" s="1021"/>
      <c r="DD121" s="1021"/>
      <c r="DE121" s="1021"/>
      <c r="DF121" s="1022"/>
      <c r="DG121" s="919">
        <v>259782</v>
      </c>
      <c r="DH121" s="920"/>
      <c r="DI121" s="920"/>
      <c r="DJ121" s="920"/>
      <c r="DK121" s="920"/>
      <c r="DL121" s="920">
        <v>268686</v>
      </c>
      <c r="DM121" s="920"/>
      <c r="DN121" s="920"/>
      <c r="DO121" s="920"/>
      <c r="DP121" s="920"/>
      <c r="DQ121" s="920">
        <v>223864</v>
      </c>
      <c r="DR121" s="920"/>
      <c r="DS121" s="920"/>
      <c r="DT121" s="920"/>
      <c r="DU121" s="920"/>
      <c r="DV121" s="921">
        <v>7</v>
      </c>
      <c r="DW121" s="921"/>
      <c r="DX121" s="921"/>
      <c r="DY121" s="921"/>
      <c r="DZ121" s="922"/>
    </row>
    <row r="122" spans="1:130" s="199" customFormat="1" ht="26.25" customHeight="1">
      <c r="A122" s="1059"/>
      <c r="B122" s="946"/>
      <c r="C122" s="916" t="s">
        <v>424</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v>2849</v>
      </c>
      <c r="AB122" s="959"/>
      <c r="AC122" s="959"/>
      <c r="AD122" s="959"/>
      <c r="AE122" s="960"/>
      <c r="AF122" s="961">
        <v>2851</v>
      </c>
      <c r="AG122" s="959"/>
      <c r="AH122" s="959"/>
      <c r="AI122" s="959"/>
      <c r="AJ122" s="960"/>
      <c r="AK122" s="961">
        <v>2854</v>
      </c>
      <c r="AL122" s="959"/>
      <c r="AM122" s="959"/>
      <c r="AN122" s="959"/>
      <c r="AO122" s="960"/>
      <c r="AP122" s="962">
        <v>0.1</v>
      </c>
      <c r="AQ122" s="963"/>
      <c r="AR122" s="963"/>
      <c r="AS122" s="963"/>
      <c r="AT122" s="964"/>
      <c r="AU122" s="992"/>
      <c r="AV122" s="993"/>
      <c r="AW122" s="993"/>
      <c r="AX122" s="993"/>
      <c r="AY122" s="994"/>
      <c r="AZ122" s="974" t="s">
        <v>443</v>
      </c>
      <c r="BA122" s="965"/>
      <c r="BB122" s="965"/>
      <c r="BC122" s="965"/>
      <c r="BD122" s="965"/>
      <c r="BE122" s="965"/>
      <c r="BF122" s="965"/>
      <c r="BG122" s="965"/>
      <c r="BH122" s="965"/>
      <c r="BI122" s="965"/>
      <c r="BJ122" s="965"/>
      <c r="BK122" s="965"/>
      <c r="BL122" s="965"/>
      <c r="BM122" s="965"/>
      <c r="BN122" s="965"/>
      <c r="BO122" s="965"/>
      <c r="BP122" s="966"/>
      <c r="BQ122" s="997">
        <v>5643393</v>
      </c>
      <c r="BR122" s="998"/>
      <c r="BS122" s="998"/>
      <c r="BT122" s="998"/>
      <c r="BU122" s="998"/>
      <c r="BV122" s="998">
        <v>5697510</v>
      </c>
      <c r="BW122" s="998"/>
      <c r="BX122" s="998"/>
      <c r="BY122" s="998"/>
      <c r="BZ122" s="998"/>
      <c r="CA122" s="998">
        <v>6026874</v>
      </c>
      <c r="CB122" s="998"/>
      <c r="CC122" s="998"/>
      <c r="CD122" s="998"/>
      <c r="CE122" s="998"/>
      <c r="CF122" s="1018">
        <v>187.2</v>
      </c>
      <c r="CG122" s="1019"/>
      <c r="CH122" s="1019"/>
      <c r="CI122" s="1019"/>
      <c r="CJ122" s="1019"/>
      <c r="CK122" s="1010"/>
      <c r="CL122" s="1011"/>
      <c r="CM122" s="1011"/>
      <c r="CN122" s="1011"/>
      <c r="CO122" s="1012"/>
      <c r="CP122" s="1020" t="s">
        <v>387</v>
      </c>
      <c r="CQ122" s="1021"/>
      <c r="CR122" s="1021"/>
      <c r="CS122" s="1021"/>
      <c r="CT122" s="1021"/>
      <c r="CU122" s="1021"/>
      <c r="CV122" s="1021"/>
      <c r="CW122" s="1021"/>
      <c r="CX122" s="1021"/>
      <c r="CY122" s="1021"/>
      <c r="CZ122" s="1021"/>
      <c r="DA122" s="1021"/>
      <c r="DB122" s="1021"/>
      <c r="DC122" s="1021"/>
      <c r="DD122" s="1021"/>
      <c r="DE122" s="1021"/>
      <c r="DF122" s="1022"/>
      <c r="DG122" s="919">
        <v>19582</v>
      </c>
      <c r="DH122" s="920"/>
      <c r="DI122" s="920"/>
      <c r="DJ122" s="920"/>
      <c r="DK122" s="920"/>
      <c r="DL122" s="920">
        <v>20416</v>
      </c>
      <c r="DM122" s="920"/>
      <c r="DN122" s="920"/>
      <c r="DO122" s="920"/>
      <c r="DP122" s="920"/>
      <c r="DQ122" s="920">
        <v>20571</v>
      </c>
      <c r="DR122" s="920"/>
      <c r="DS122" s="920"/>
      <c r="DT122" s="920"/>
      <c r="DU122" s="920"/>
      <c r="DV122" s="921">
        <v>0.6</v>
      </c>
      <c r="DW122" s="921"/>
      <c r="DX122" s="921"/>
      <c r="DY122" s="921"/>
      <c r="DZ122" s="922"/>
    </row>
    <row r="123" spans="1:130" s="199" customFormat="1" ht="26.25" customHeight="1">
      <c r="A123" s="1059"/>
      <c r="B123" s="946"/>
      <c r="C123" s="916" t="s">
        <v>430</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995"/>
      <c r="AV123" s="996"/>
      <c r="AW123" s="996"/>
      <c r="AX123" s="996"/>
      <c r="AY123" s="996"/>
      <c r="AZ123" s="230" t="s">
        <v>172</v>
      </c>
      <c r="BA123" s="230"/>
      <c r="BB123" s="230"/>
      <c r="BC123" s="230"/>
      <c r="BD123" s="230"/>
      <c r="BE123" s="230"/>
      <c r="BF123" s="230"/>
      <c r="BG123" s="230"/>
      <c r="BH123" s="230"/>
      <c r="BI123" s="230"/>
      <c r="BJ123" s="230"/>
      <c r="BK123" s="230"/>
      <c r="BL123" s="230"/>
      <c r="BM123" s="230"/>
      <c r="BN123" s="230"/>
      <c r="BO123" s="975" t="s">
        <v>444</v>
      </c>
      <c r="BP123" s="1006"/>
      <c r="BQ123" s="1065">
        <v>11066227</v>
      </c>
      <c r="BR123" s="1066"/>
      <c r="BS123" s="1066"/>
      <c r="BT123" s="1066"/>
      <c r="BU123" s="1066"/>
      <c r="BV123" s="1066">
        <v>11190799</v>
      </c>
      <c r="BW123" s="1066"/>
      <c r="BX123" s="1066"/>
      <c r="BY123" s="1066"/>
      <c r="BZ123" s="1066"/>
      <c r="CA123" s="1066">
        <v>11524410</v>
      </c>
      <c r="CB123" s="1066"/>
      <c r="CC123" s="1066"/>
      <c r="CD123" s="1066"/>
      <c r="CE123" s="1066"/>
      <c r="CF123" s="999"/>
      <c r="CG123" s="1000"/>
      <c r="CH123" s="1000"/>
      <c r="CI123" s="1000"/>
      <c r="CJ123" s="1001"/>
      <c r="CK123" s="1010"/>
      <c r="CL123" s="1011"/>
      <c r="CM123" s="1011"/>
      <c r="CN123" s="1011"/>
      <c r="CO123" s="1012"/>
      <c r="CP123" s="1020" t="s">
        <v>383</v>
      </c>
      <c r="CQ123" s="1021"/>
      <c r="CR123" s="1021"/>
      <c r="CS123" s="1021"/>
      <c r="CT123" s="1021"/>
      <c r="CU123" s="1021"/>
      <c r="CV123" s="1021"/>
      <c r="CW123" s="1021"/>
      <c r="CX123" s="1021"/>
      <c r="CY123" s="1021"/>
      <c r="CZ123" s="1021"/>
      <c r="DA123" s="1021"/>
      <c r="DB123" s="1021"/>
      <c r="DC123" s="1021"/>
      <c r="DD123" s="1021"/>
      <c r="DE123" s="1021"/>
      <c r="DF123" s="1022"/>
      <c r="DG123" s="958" t="s">
        <v>112</v>
      </c>
      <c r="DH123" s="959"/>
      <c r="DI123" s="959"/>
      <c r="DJ123" s="959"/>
      <c r="DK123" s="960"/>
      <c r="DL123" s="961" t="s">
        <v>112</v>
      </c>
      <c r="DM123" s="959"/>
      <c r="DN123" s="959"/>
      <c r="DO123" s="959"/>
      <c r="DP123" s="960"/>
      <c r="DQ123" s="961" t="s">
        <v>112</v>
      </c>
      <c r="DR123" s="959"/>
      <c r="DS123" s="959"/>
      <c r="DT123" s="959"/>
      <c r="DU123" s="960"/>
      <c r="DV123" s="962" t="s">
        <v>112</v>
      </c>
      <c r="DW123" s="963"/>
      <c r="DX123" s="963"/>
      <c r="DY123" s="963"/>
      <c r="DZ123" s="964"/>
    </row>
    <row r="124" spans="1:130" s="199" customFormat="1" ht="26.25" customHeight="1" thickBot="1">
      <c r="A124" s="1059"/>
      <c r="B124" s="946"/>
      <c r="C124" s="916" t="s">
        <v>433</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1061" t="s">
        <v>445</v>
      </c>
      <c r="AV124" s="1062"/>
      <c r="AW124" s="1062"/>
      <c r="AX124" s="1062"/>
      <c r="AY124" s="1062"/>
      <c r="AZ124" s="1062"/>
      <c r="BA124" s="1062"/>
      <c r="BB124" s="1062"/>
      <c r="BC124" s="1062"/>
      <c r="BD124" s="1062"/>
      <c r="BE124" s="1062"/>
      <c r="BF124" s="1062"/>
      <c r="BG124" s="1062"/>
      <c r="BH124" s="1062"/>
      <c r="BI124" s="1062"/>
      <c r="BJ124" s="1062"/>
      <c r="BK124" s="1062"/>
      <c r="BL124" s="1062"/>
      <c r="BM124" s="1062"/>
      <c r="BN124" s="1062"/>
      <c r="BO124" s="1062"/>
      <c r="BP124" s="1063"/>
      <c r="BQ124" s="1064" t="s">
        <v>112</v>
      </c>
      <c r="BR124" s="1028"/>
      <c r="BS124" s="1028"/>
      <c r="BT124" s="1028"/>
      <c r="BU124" s="1028"/>
      <c r="BV124" s="1028" t="s">
        <v>112</v>
      </c>
      <c r="BW124" s="1028"/>
      <c r="BX124" s="1028"/>
      <c r="BY124" s="1028"/>
      <c r="BZ124" s="1028"/>
      <c r="CA124" s="1028" t="s">
        <v>112</v>
      </c>
      <c r="CB124" s="1028"/>
      <c r="CC124" s="1028"/>
      <c r="CD124" s="1028"/>
      <c r="CE124" s="1028"/>
      <c r="CF124" s="1029"/>
      <c r="CG124" s="1030"/>
      <c r="CH124" s="1030"/>
      <c r="CI124" s="1030"/>
      <c r="CJ124" s="1031"/>
      <c r="CK124" s="1013"/>
      <c r="CL124" s="1013"/>
      <c r="CM124" s="1013"/>
      <c r="CN124" s="1013"/>
      <c r="CO124" s="1014"/>
      <c r="CP124" s="1020" t="s">
        <v>446</v>
      </c>
      <c r="CQ124" s="1021"/>
      <c r="CR124" s="1021"/>
      <c r="CS124" s="1021"/>
      <c r="CT124" s="1021"/>
      <c r="CU124" s="1021"/>
      <c r="CV124" s="1021"/>
      <c r="CW124" s="1021"/>
      <c r="CX124" s="1021"/>
      <c r="CY124" s="1021"/>
      <c r="CZ124" s="1021"/>
      <c r="DA124" s="1021"/>
      <c r="DB124" s="1021"/>
      <c r="DC124" s="1021"/>
      <c r="DD124" s="1021"/>
      <c r="DE124" s="1021"/>
      <c r="DF124" s="1022"/>
      <c r="DG124" s="1005" t="s">
        <v>112</v>
      </c>
      <c r="DH124" s="984"/>
      <c r="DI124" s="984"/>
      <c r="DJ124" s="984"/>
      <c r="DK124" s="985"/>
      <c r="DL124" s="983" t="s">
        <v>112</v>
      </c>
      <c r="DM124" s="984"/>
      <c r="DN124" s="984"/>
      <c r="DO124" s="984"/>
      <c r="DP124" s="985"/>
      <c r="DQ124" s="983" t="s">
        <v>112</v>
      </c>
      <c r="DR124" s="984"/>
      <c r="DS124" s="984"/>
      <c r="DT124" s="984"/>
      <c r="DU124" s="985"/>
      <c r="DV124" s="986" t="s">
        <v>112</v>
      </c>
      <c r="DW124" s="987"/>
      <c r="DX124" s="987"/>
      <c r="DY124" s="987"/>
      <c r="DZ124" s="988"/>
    </row>
    <row r="125" spans="1:130" s="199" customFormat="1" ht="26.25" customHeight="1">
      <c r="A125" s="1059"/>
      <c r="B125" s="946"/>
      <c r="C125" s="916" t="s">
        <v>435</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23" t="s">
        <v>447</v>
      </c>
      <c r="CL125" s="1008"/>
      <c r="CM125" s="1008"/>
      <c r="CN125" s="1008"/>
      <c r="CO125" s="1009"/>
      <c r="CP125" s="940" t="s">
        <v>448</v>
      </c>
      <c r="CQ125" s="889"/>
      <c r="CR125" s="889"/>
      <c r="CS125" s="889"/>
      <c r="CT125" s="889"/>
      <c r="CU125" s="889"/>
      <c r="CV125" s="889"/>
      <c r="CW125" s="889"/>
      <c r="CX125" s="889"/>
      <c r="CY125" s="889"/>
      <c r="CZ125" s="889"/>
      <c r="DA125" s="889"/>
      <c r="DB125" s="889"/>
      <c r="DC125" s="889"/>
      <c r="DD125" s="889"/>
      <c r="DE125" s="889"/>
      <c r="DF125" s="890"/>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9" customFormat="1" ht="26.25" customHeight="1" thickBot="1">
      <c r="A126" s="1059"/>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24"/>
      <c r="CL126" s="1011"/>
      <c r="CM126" s="1011"/>
      <c r="CN126" s="1011"/>
      <c r="CO126" s="1012"/>
      <c r="CP126" s="949" t="s">
        <v>449</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9" customFormat="1" ht="26.25" customHeight="1">
      <c r="A127" s="1060"/>
      <c r="B127" s="948"/>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5"/>
      <c r="AV127" s="235"/>
      <c r="AW127" s="235"/>
      <c r="AX127" s="1032" t="s">
        <v>451</v>
      </c>
      <c r="AY127" s="1033"/>
      <c r="AZ127" s="1033"/>
      <c r="BA127" s="1033"/>
      <c r="BB127" s="1033"/>
      <c r="BC127" s="1033"/>
      <c r="BD127" s="1033"/>
      <c r="BE127" s="1034"/>
      <c r="BF127" s="1035" t="s">
        <v>452</v>
      </c>
      <c r="BG127" s="1033"/>
      <c r="BH127" s="1033"/>
      <c r="BI127" s="1033"/>
      <c r="BJ127" s="1033"/>
      <c r="BK127" s="1033"/>
      <c r="BL127" s="1034"/>
      <c r="BM127" s="1035" t="s">
        <v>453</v>
      </c>
      <c r="BN127" s="1033"/>
      <c r="BO127" s="1033"/>
      <c r="BP127" s="1033"/>
      <c r="BQ127" s="1033"/>
      <c r="BR127" s="1033"/>
      <c r="BS127" s="1034"/>
      <c r="BT127" s="1035" t="s">
        <v>454</v>
      </c>
      <c r="BU127" s="1033"/>
      <c r="BV127" s="1033"/>
      <c r="BW127" s="1033"/>
      <c r="BX127" s="1033"/>
      <c r="BY127" s="1033"/>
      <c r="BZ127" s="1057"/>
      <c r="CA127" s="235"/>
      <c r="CB127" s="235"/>
      <c r="CC127" s="235"/>
      <c r="CD127" s="236"/>
      <c r="CE127" s="236"/>
      <c r="CF127" s="236"/>
      <c r="CG127" s="233"/>
      <c r="CH127" s="233"/>
      <c r="CI127" s="233"/>
      <c r="CJ127" s="234"/>
      <c r="CK127" s="1024"/>
      <c r="CL127" s="1011"/>
      <c r="CM127" s="1011"/>
      <c r="CN127" s="1011"/>
      <c r="CO127" s="1012"/>
      <c r="CP127" s="949" t="s">
        <v>455</v>
      </c>
      <c r="CQ127" s="950"/>
      <c r="CR127" s="950"/>
      <c r="CS127" s="950"/>
      <c r="CT127" s="950"/>
      <c r="CU127" s="950"/>
      <c r="CV127" s="950"/>
      <c r="CW127" s="950"/>
      <c r="CX127" s="950"/>
      <c r="CY127" s="950"/>
      <c r="CZ127" s="950"/>
      <c r="DA127" s="950"/>
      <c r="DB127" s="950"/>
      <c r="DC127" s="950"/>
      <c r="DD127" s="950"/>
      <c r="DE127" s="950"/>
      <c r="DF127" s="951"/>
      <c r="DG127" s="919" t="s">
        <v>112</v>
      </c>
      <c r="DH127" s="920"/>
      <c r="DI127" s="920"/>
      <c r="DJ127" s="920"/>
      <c r="DK127" s="920"/>
      <c r="DL127" s="920" t="s">
        <v>112</v>
      </c>
      <c r="DM127" s="920"/>
      <c r="DN127" s="920"/>
      <c r="DO127" s="920"/>
      <c r="DP127" s="920"/>
      <c r="DQ127" s="920" t="s">
        <v>112</v>
      </c>
      <c r="DR127" s="920"/>
      <c r="DS127" s="920"/>
      <c r="DT127" s="920"/>
      <c r="DU127" s="920"/>
      <c r="DV127" s="921" t="s">
        <v>112</v>
      </c>
      <c r="DW127" s="921"/>
      <c r="DX127" s="921"/>
      <c r="DY127" s="921"/>
      <c r="DZ127" s="922"/>
    </row>
    <row r="128" spans="1:130" s="199" customFormat="1" ht="26.25" customHeight="1" thickBot="1">
      <c r="A128" s="1043" t="s">
        <v>456</v>
      </c>
      <c r="B128" s="1044"/>
      <c r="C128" s="1044"/>
      <c r="D128" s="1044"/>
      <c r="E128" s="1044"/>
      <c r="F128" s="1044"/>
      <c r="G128" s="1044"/>
      <c r="H128" s="1044"/>
      <c r="I128" s="1044"/>
      <c r="J128" s="1044"/>
      <c r="K128" s="1044"/>
      <c r="L128" s="1044"/>
      <c r="M128" s="1044"/>
      <c r="N128" s="1044"/>
      <c r="O128" s="1044"/>
      <c r="P128" s="1044"/>
      <c r="Q128" s="1044"/>
      <c r="R128" s="1044"/>
      <c r="S128" s="1044"/>
      <c r="T128" s="1044"/>
      <c r="U128" s="1044"/>
      <c r="V128" s="1044"/>
      <c r="W128" s="1045" t="s">
        <v>457</v>
      </c>
      <c r="X128" s="1045"/>
      <c r="Y128" s="1045"/>
      <c r="Z128" s="1046"/>
      <c r="AA128" s="1047">
        <v>34369</v>
      </c>
      <c r="AB128" s="1048"/>
      <c r="AC128" s="1048"/>
      <c r="AD128" s="1048"/>
      <c r="AE128" s="1049"/>
      <c r="AF128" s="1050">
        <v>49186</v>
      </c>
      <c r="AG128" s="1048"/>
      <c r="AH128" s="1048"/>
      <c r="AI128" s="1048"/>
      <c r="AJ128" s="1049"/>
      <c r="AK128" s="1050">
        <v>41742</v>
      </c>
      <c r="AL128" s="1048"/>
      <c r="AM128" s="1048"/>
      <c r="AN128" s="1048"/>
      <c r="AO128" s="1049"/>
      <c r="AP128" s="1051"/>
      <c r="AQ128" s="1052"/>
      <c r="AR128" s="1052"/>
      <c r="AS128" s="1052"/>
      <c r="AT128" s="1053"/>
      <c r="AU128" s="235"/>
      <c r="AV128" s="235"/>
      <c r="AW128" s="235"/>
      <c r="AX128" s="888" t="s">
        <v>458</v>
      </c>
      <c r="AY128" s="889"/>
      <c r="AZ128" s="889"/>
      <c r="BA128" s="889"/>
      <c r="BB128" s="889"/>
      <c r="BC128" s="889"/>
      <c r="BD128" s="889"/>
      <c r="BE128" s="890"/>
      <c r="BF128" s="1054" t="s">
        <v>112</v>
      </c>
      <c r="BG128" s="1055"/>
      <c r="BH128" s="1055"/>
      <c r="BI128" s="1055"/>
      <c r="BJ128" s="1055"/>
      <c r="BK128" s="1055"/>
      <c r="BL128" s="1056"/>
      <c r="BM128" s="1054">
        <v>15</v>
      </c>
      <c r="BN128" s="1055"/>
      <c r="BO128" s="1055"/>
      <c r="BP128" s="1055"/>
      <c r="BQ128" s="1055"/>
      <c r="BR128" s="1055"/>
      <c r="BS128" s="1056"/>
      <c r="BT128" s="1054">
        <v>20</v>
      </c>
      <c r="BU128" s="1055"/>
      <c r="BV128" s="1055"/>
      <c r="BW128" s="1055"/>
      <c r="BX128" s="1055"/>
      <c r="BY128" s="1055"/>
      <c r="BZ128" s="1079"/>
      <c r="CA128" s="236"/>
      <c r="CB128" s="236"/>
      <c r="CC128" s="236"/>
      <c r="CD128" s="236"/>
      <c r="CE128" s="236"/>
      <c r="CF128" s="236"/>
      <c r="CG128" s="233"/>
      <c r="CH128" s="233"/>
      <c r="CI128" s="233"/>
      <c r="CJ128" s="234"/>
      <c r="CK128" s="1025"/>
      <c r="CL128" s="1026"/>
      <c r="CM128" s="1026"/>
      <c r="CN128" s="1026"/>
      <c r="CO128" s="1027"/>
      <c r="CP128" s="1036" t="s">
        <v>459</v>
      </c>
      <c r="CQ128" s="1037"/>
      <c r="CR128" s="1037"/>
      <c r="CS128" s="1037"/>
      <c r="CT128" s="1037"/>
      <c r="CU128" s="1037"/>
      <c r="CV128" s="1037"/>
      <c r="CW128" s="1037"/>
      <c r="CX128" s="1037"/>
      <c r="CY128" s="1037"/>
      <c r="CZ128" s="1037"/>
      <c r="DA128" s="1037"/>
      <c r="DB128" s="1037"/>
      <c r="DC128" s="1037"/>
      <c r="DD128" s="1037"/>
      <c r="DE128" s="1037"/>
      <c r="DF128" s="1038"/>
      <c r="DG128" s="1039" t="s">
        <v>112</v>
      </c>
      <c r="DH128" s="1040"/>
      <c r="DI128" s="1040"/>
      <c r="DJ128" s="1040"/>
      <c r="DK128" s="1040"/>
      <c r="DL128" s="1040" t="s">
        <v>112</v>
      </c>
      <c r="DM128" s="1040"/>
      <c r="DN128" s="1040"/>
      <c r="DO128" s="1040"/>
      <c r="DP128" s="1040"/>
      <c r="DQ128" s="1040" t="s">
        <v>112</v>
      </c>
      <c r="DR128" s="1040"/>
      <c r="DS128" s="1040"/>
      <c r="DT128" s="1040"/>
      <c r="DU128" s="1040"/>
      <c r="DV128" s="1041" t="s">
        <v>112</v>
      </c>
      <c r="DW128" s="1041"/>
      <c r="DX128" s="1041"/>
      <c r="DY128" s="1041"/>
      <c r="DZ128" s="1042"/>
    </row>
    <row r="129" spans="1:131" s="199"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73" t="s">
        <v>460</v>
      </c>
      <c r="X129" s="1074"/>
      <c r="Y129" s="1074"/>
      <c r="Z129" s="1075"/>
      <c r="AA129" s="958">
        <v>3899356</v>
      </c>
      <c r="AB129" s="959"/>
      <c r="AC129" s="959"/>
      <c r="AD129" s="959"/>
      <c r="AE129" s="960"/>
      <c r="AF129" s="961">
        <v>3972159</v>
      </c>
      <c r="AG129" s="959"/>
      <c r="AH129" s="959"/>
      <c r="AI129" s="959"/>
      <c r="AJ129" s="960"/>
      <c r="AK129" s="961">
        <v>3874454</v>
      </c>
      <c r="AL129" s="959"/>
      <c r="AM129" s="959"/>
      <c r="AN129" s="959"/>
      <c r="AO129" s="960"/>
      <c r="AP129" s="1076"/>
      <c r="AQ129" s="1077"/>
      <c r="AR129" s="1077"/>
      <c r="AS129" s="1077"/>
      <c r="AT129" s="1078"/>
      <c r="AU129" s="237"/>
      <c r="AV129" s="237"/>
      <c r="AW129" s="237"/>
      <c r="AX129" s="1067" t="s">
        <v>461</v>
      </c>
      <c r="AY129" s="950"/>
      <c r="AZ129" s="950"/>
      <c r="BA129" s="950"/>
      <c r="BB129" s="950"/>
      <c r="BC129" s="950"/>
      <c r="BD129" s="950"/>
      <c r="BE129" s="951"/>
      <c r="BF129" s="1068" t="s">
        <v>112</v>
      </c>
      <c r="BG129" s="1069"/>
      <c r="BH129" s="1069"/>
      <c r="BI129" s="1069"/>
      <c r="BJ129" s="1069"/>
      <c r="BK129" s="1069"/>
      <c r="BL129" s="1070"/>
      <c r="BM129" s="1068">
        <v>20</v>
      </c>
      <c r="BN129" s="1069"/>
      <c r="BO129" s="1069"/>
      <c r="BP129" s="1069"/>
      <c r="BQ129" s="1069"/>
      <c r="BR129" s="1069"/>
      <c r="BS129" s="1070"/>
      <c r="BT129" s="1068">
        <v>30</v>
      </c>
      <c r="BU129" s="1071"/>
      <c r="BV129" s="1071"/>
      <c r="BW129" s="1071"/>
      <c r="BX129" s="1071"/>
      <c r="BY129" s="1071"/>
      <c r="BZ129" s="1072"/>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c r="A130" s="930" t="s">
        <v>462</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73" t="s">
        <v>463</v>
      </c>
      <c r="X130" s="1074"/>
      <c r="Y130" s="1074"/>
      <c r="Z130" s="1075"/>
      <c r="AA130" s="958">
        <v>641093</v>
      </c>
      <c r="AB130" s="959"/>
      <c r="AC130" s="959"/>
      <c r="AD130" s="959"/>
      <c r="AE130" s="960"/>
      <c r="AF130" s="961">
        <v>627083</v>
      </c>
      <c r="AG130" s="959"/>
      <c r="AH130" s="959"/>
      <c r="AI130" s="959"/>
      <c r="AJ130" s="960"/>
      <c r="AK130" s="961">
        <v>655433</v>
      </c>
      <c r="AL130" s="959"/>
      <c r="AM130" s="959"/>
      <c r="AN130" s="959"/>
      <c r="AO130" s="960"/>
      <c r="AP130" s="1076"/>
      <c r="AQ130" s="1077"/>
      <c r="AR130" s="1077"/>
      <c r="AS130" s="1077"/>
      <c r="AT130" s="1078"/>
      <c r="AU130" s="237"/>
      <c r="AV130" s="237"/>
      <c r="AW130" s="237"/>
      <c r="AX130" s="1067" t="s">
        <v>464</v>
      </c>
      <c r="AY130" s="950"/>
      <c r="AZ130" s="950"/>
      <c r="BA130" s="950"/>
      <c r="BB130" s="950"/>
      <c r="BC130" s="950"/>
      <c r="BD130" s="950"/>
      <c r="BE130" s="951"/>
      <c r="BF130" s="1104">
        <v>7.6</v>
      </c>
      <c r="BG130" s="1105"/>
      <c r="BH130" s="1105"/>
      <c r="BI130" s="1105"/>
      <c r="BJ130" s="1105"/>
      <c r="BK130" s="1105"/>
      <c r="BL130" s="1106"/>
      <c r="BM130" s="1104">
        <v>25</v>
      </c>
      <c r="BN130" s="1105"/>
      <c r="BO130" s="1105"/>
      <c r="BP130" s="1105"/>
      <c r="BQ130" s="1105"/>
      <c r="BR130" s="1105"/>
      <c r="BS130" s="1106"/>
      <c r="BT130" s="1104">
        <v>35</v>
      </c>
      <c r="BU130" s="1107"/>
      <c r="BV130" s="1107"/>
      <c r="BW130" s="1107"/>
      <c r="BX130" s="1107"/>
      <c r="BY130" s="1107"/>
      <c r="BZ130" s="110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c r="A131" s="1109"/>
      <c r="B131" s="1110"/>
      <c r="C131" s="1110"/>
      <c r="D131" s="1110"/>
      <c r="E131" s="1110"/>
      <c r="F131" s="1110"/>
      <c r="G131" s="1110"/>
      <c r="H131" s="1110"/>
      <c r="I131" s="1110"/>
      <c r="J131" s="1110"/>
      <c r="K131" s="1110"/>
      <c r="L131" s="1110"/>
      <c r="M131" s="1110"/>
      <c r="N131" s="1110"/>
      <c r="O131" s="1110"/>
      <c r="P131" s="1110"/>
      <c r="Q131" s="1110"/>
      <c r="R131" s="1110"/>
      <c r="S131" s="1110"/>
      <c r="T131" s="1110"/>
      <c r="U131" s="1110"/>
      <c r="V131" s="1110"/>
      <c r="W131" s="1111" t="s">
        <v>465</v>
      </c>
      <c r="X131" s="1112"/>
      <c r="Y131" s="1112"/>
      <c r="Z131" s="1113"/>
      <c r="AA131" s="1005">
        <v>3258263</v>
      </c>
      <c r="AB131" s="984"/>
      <c r="AC131" s="984"/>
      <c r="AD131" s="984"/>
      <c r="AE131" s="985"/>
      <c r="AF131" s="983">
        <v>3345076</v>
      </c>
      <c r="AG131" s="984"/>
      <c r="AH131" s="984"/>
      <c r="AI131" s="984"/>
      <c r="AJ131" s="985"/>
      <c r="AK131" s="983">
        <v>3219021</v>
      </c>
      <c r="AL131" s="984"/>
      <c r="AM131" s="984"/>
      <c r="AN131" s="984"/>
      <c r="AO131" s="985"/>
      <c r="AP131" s="1114"/>
      <c r="AQ131" s="1115"/>
      <c r="AR131" s="1115"/>
      <c r="AS131" s="1115"/>
      <c r="AT131" s="1116"/>
      <c r="AU131" s="237"/>
      <c r="AV131" s="237"/>
      <c r="AW131" s="237"/>
      <c r="AX131" s="1086" t="s">
        <v>466</v>
      </c>
      <c r="AY131" s="1037"/>
      <c r="AZ131" s="1037"/>
      <c r="BA131" s="1037"/>
      <c r="BB131" s="1037"/>
      <c r="BC131" s="1037"/>
      <c r="BD131" s="1037"/>
      <c r="BE131" s="1038"/>
      <c r="BF131" s="1087" t="s">
        <v>112</v>
      </c>
      <c r="BG131" s="1088"/>
      <c r="BH131" s="1088"/>
      <c r="BI131" s="1088"/>
      <c r="BJ131" s="1088"/>
      <c r="BK131" s="1088"/>
      <c r="BL131" s="1089"/>
      <c r="BM131" s="1087">
        <v>350</v>
      </c>
      <c r="BN131" s="1088"/>
      <c r="BO131" s="1088"/>
      <c r="BP131" s="1088"/>
      <c r="BQ131" s="1088"/>
      <c r="BR131" s="1088"/>
      <c r="BS131" s="1089"/>
      <c r="BT131" s="1090"/>
      <c r="BU131" s="1091"/>
      <c r="BV131" s="1091"/>
      <c r="BW131" s="1091"/>
      <c r="BX131" s="1091"/>
      <c r="BY131" s="1091"/>
      <c r="BZ131" s="1092"/>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c r="A132" s="1093" t="s">
        <v>467</v>
      </c>
      <c r="B132" s="1094"/>
      <c r="C132" s="1094"/>
      <c r="D132" s="1094"/>
      <c r="E132" s="1094"/>
      <c r="F132" s="1094"/>
      <c r="G132" s="1094"/>
      <c r="H132" s="1094"/>
      <c r="I132" s="1094"/>
      <c r="J132" s="1094"/>
      <c r="K132" s="1094"/>
      <c r="L132" s="1094"/>
      <c r="M132" s="1094"/>
      <c r="N132" s="1094"/>
      <c r="O132" s="1094"/>
      <c r="P132" s="1094"/>
      <c r="Q132" s="1094"/>
      <c r="R132" s="1094"/>
      <c r="S132" s="1094"/>
      <c r="T132" s="1094"/>
      <c r="U132" s="1094"/>
      <c r="V132" s="1097" t="s">
        <v>468</v>
      </c>
      <c r="W132" s="1097"/>
      <c r="X132" s="1097"/>
      <c r="Y132" s="1097"/>
      <c r="Z132" s="1098"/>
      <c r="AA132" s="1099">
        <v>7.9353631059999996</v>
      </c>
      <c r="AB132" s="1100"/>
      <c r="AC132" s="1100"/>
      <c r="AD132" s="1100"/>
      <c r="AE132" s="1101"/>
      <c r="AF132" s="1102">
        <v>7.0794505120000002</v>
      </c>
      <c r="AG132" s="1100"/>
      <c r="AH132" s="1100"/>
      <c r="AI132" s="1100"/>
      <c r="AJ132" s="1101"/>
      <c r="AK132" s="1102">
        <v>7.8170661199999998</v>
      </c>
      <c r="AL132" s="1100"/>
      <c r="AM132" s="1100"/>
      <c r="AN132" s="1100"/>
      <c r="AO132" s="1101"/>
      <c r="AP132" s="999"/>
      <c r="AQ132" s="1000"/>
      <c r="AR132" s="1000"/>
      <c r="AS132" s="1000"/>
      <c r="AT132" s="1103"/>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c r="A133" s="1095"/>
      <c r="B133" s="1096"/>
      <c r="C133" s="1096"/>
      <c r="D133" s="1096"/>
      <c r="E133" s="1096"/>
      <c r="F133" s="1096"/>
      <c r="G133" s="1096"/>
      <c r="H133" s="1096"/>
      <c r="I133" s="1096"/>
      <c r="J133" s="1096"/>
      <c r="K133" s="1096"/>
      <c r="L133" s="1096"/>
      <c r="M133" s="1096"/>
      <c r="N133" s="1096"/>
      <c r="O133" s="1096"/>
      <c r="P133" s="1096"/>
      <c r="Q133" s="1096"/>
      <c r="R133" s="1096"/>
      <c r="S133" s="1096"/>
      <c r="T133" s="1096"/>
      <c r="U133" s="1096"/>
      <c r="V133" s="1080" t="s">
        <v>469</v>
      </c>
      <c r="W133" s="1080"/>
      <c r="X133" s="1080"/>
      <c r="Y133" s="1080"/>
      <c r="Z133" s="1081"/>
      <c r="AA133" s="1082">
        <v>9.5</v>
      </c>
      <c r="AB133" s="1083"/>
      <c r="AC133" s="1083"/>
      <c r="AD133" s="1083"/>
      <c r="AE133" s="1084"/>
      <c r="AF133" s="1082">
        <v>8.3000000000000007</v>
      </c>
      <c r="AG133" s="1083"/>
      <c r="AH133" s="1083"/>
      <c r="AI133" s="1083"/>
      <c r="AJ133" s="1084"/>
      <c r="AK133" s="1082">
        <v>7.6</v>
      </c>
      <c r="AL133" s="1083"/>
      <c r="AM133" s="1083"/>
      <c r="AN133" s="1083"/>
      <c r="AO133" s="1084"/>
      <c r="AP133" s="1029"/>
      <c r="AQ133" s="1030"/>
      <c r="AR133" s="1030"/>
      <c r="AS133" s="1030"/>
      <c r="AT133" s="1085"/>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4" customWidth="1"/>
    <col min="37" max="16384" width="9" style="243" hidden="1"/>
  </cols>
  <sheetData>
    <row r="1" spans="2:36">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row r="3" spans="2:36"/>
    <row r="4" spans="2:36"/>
    <row r="5" spans="2:36"/>
    <row r="6" spans="2:36"/>
    <row r="7" spans="2:36"/>
    <row r="8" spans="2:36"/>
    <row r="9" spans="2:36"/>
    <row r="10" spans="2:36"/>
    <row r="11" spans="2:36"/>
    <row r="12" spans="2:36"/>
    <row r="13" spans="2:36"/>
    <row r="14" spans="2:36"/>
    <row r="15" spans="2:36"/>
    <row r="16" spans="2:36">
      <c r="AJ16" s="243"/>
    </row>
    <row r="17" spans="34:36">
      <c r="AJ17" s="243"/>
    </row>
    <row r="18" spans="34:36"/>
    <row r="19" spans="34:36"/>
    <row r="20" spans="34:36">
      <c r="AI20" s="243"/>
      <c r="AJ20" s="243"/>
    </row>
    <row r="21" spans="34:36">
      <c r="AJ21" s="243"/>
    </row>
    <row r="22" spans="34:36"/>
    <row r="23" spans="34:36">
      <c r="AI23" s="243"/>
      <c r="AJ23" s="243"/>
    </row>
    <row r="24" spans="34:36">
      <c r="AJ24" s="243"/>
    </row>
    <row r="25" spans="34:36">
      <c r="AJ25" s="243"/>
    </row>
    <row r="26" spans="34:36">
      <c r="AI26" s="243"/>
      <c r="AJ26" s="243"/>
    </row>
    <row r="27" spans="34:36"/>
    <row r="28" spans="34:36">
      <c r="AI28" s="243"/>
      <c r="AJ28" s="243"/>
    </row>
    <row r="29" spans="34:36">
      <c r="AJ29" s="243"/>
    </row>
    <row r="30" spans="34:36"/>
    <row r="31" spans="34:36">
      <c r="AH31" s="243"/>
      <c r="AI31" s="243"/>
      <c r="AJ31" s="243"/>
    </row>
    <row r="32" spans="34:36"/>
    <row r="33" spans="28:36">
      <c r="AI33" s="243"/>
      <c r="AJ33" s="243"/>
    </row>
    <row r="34" spans="28:36">
      <c r="AF34" s="243"/>
    </row>
    <row r="35" spans="28:36">
      <c r="AB35" s="243"/>
      <c r="AC35" s="243"/>
      <c r="AD35" s="243"/>
      <c r="AF35" s="243"/>
      <c r="AG35" s="243"/>
      <c r="AH35" s="243"/>
      <c r="AI35" s="243"/>
      <c r="AJ35" s="243"/>
    </row>
    <row r="36" spans="28:36"/>
    <row r="37" spans="28:36">
      <c r="AE37" s="243"/>
      <c r="AJ37" s="243"/>
    </row>
    <row r="38" spans="28:36">
      <c r="AB38" s="243"/>
      <c r="AC38" s="243"/>
      <c r="AD38" s="243"/>
      <c r="AE38" s="243"/>
      <c r="AG38" s="243"/>
      <c r="AH38" s="243"/>
      <c r="AI38" s="243"/>
      <c r="AJ38" s="243"/>
    </row>
    <row r="39" spans="28:36"/>
    <row r="40" spans="28:36"/>
    <row r="41" spans="28:36"/>
    <row r="42" spans="28:36"/>
    <row r="43" spans="28:36"/>
    <row r="44" spans="28:36"/>
    <row r="45" spans="28:36"/>
    <row r="46" spans="28:36"/>
    <row r="47" spans="28:36"/>
    <row r="48" spans="28:36"/>
    <row r="49" spans="22:36">
      <c r="AG49" s="243"/>
      <c r="AH49" s="243"/>
      <c r="AI49" s="243"/>
      <c r="AJ49" s="243"/>
    </row>
    <row r="50" spans="22:36"/>
    <row r="51" spans="22:36"/>
    <row r="52" spans="22:36"/>
    <row r="53" spans="22:36"/>
    <row r="54" spans="22:36"/>
    <row r="55" spans="22:36"/>
    <row r="56" spans="22:36"/>
    <row r="57" spans="22:36"/>
    <row r="58" spans="22:36"/>
    <row r="59" spans="22:36"/>
    <row r="60" spans="22:36"/>
    <row r="61" spans="22:36"/>
    <row r="62" spans="22:36"/>
    <row r="63" spans="22:36">
      <c r="W63" s="243"/>
      <c r="AA63" s="243"/>
    </row>
    <row r="64" spans="22:36">
      <c r="V64" s="243"/>
    </row>
    <row r="65" spans="15:36">
      <c r="X65" s="243"/>
      <c r="Z65" s="243"/>
      <c r="AC65" s="243"/>
    </row>
    <row r="66" spans="15:36">
      <c r="Q66" s="243"/>
      <c r="S66" s="243"/>
      <c r="U66" s="243"/>
      <c r="AF66" s="243"/>
    </row>
    <row r="67" spans="15:36">
      <c r="O67" s="243"/>
      <c r="P67" s="243"/>
      <c r="R67" s="243"/>
      <c r="T67" s="243"/>
      <c r="Y67" s="243"/>
      <c r="AB67" s="243"/>
      <c r="AD67" s="243"/>
      <c r="AE67" s="243"/>
      <c r="AG67" s="243"/>
      <c r="AH67" s="243"/>
      <c r="AI67" s="243"/>
      <c r="AJ67" s="243"/>
    </row>
    <row r="68" spans="15:36"/>
    <row r="69" spans="15:36"/>
    <row r="70" spans="15:36"/>
    <row r="71" spans="15:36"/>
    <row r="72" spans="15:36">
      <c r="AJ72" s="243"/>
    </row>
    <row r="73" spans="15:36">
      <c r="AJ73" s="243"/>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3"/>
    </row>
    <row r="97" spans="24:36">
      <c r="AA97" s="243"/>
    </row>
    <row r="98" spans="24:36" hidden="1">
      <c r="AA98" s="243"/>
    </row>
    <row r="99" spans="24:36" hidden="1">
      <c r="AA99" s="243"/>
    </row>
    <row r="100" spans="24:36" hidden="1"/>
    <row r="101" spans="24:36" ht="12" hidden="1" customHeight="1">
      <c r="X101" s="243"/>
      <c r="Y101" s="243"/>
      <c r="Z101" s="243"/>
      <c r="AC101" s="243"/>
    </row>
    <row r="102" spans="24:36" ht="1.5" hidden="1" customHeight="1">
      <c r="AC102" s="243"/>
      <c r="AF102" s="243"/>
    </row>
    <row r="103" spans="24:36" hidden="1">
      <c r="AB103" s="243"/>
      <c r="AD103" s="243"/>
      <c r="AE103" s="243"/>
      <c r="AF103" s="243"/>
      <c r="AG103" s="243"/>
      <c r="AH103" s="243"/>
      <c r="AI103" s="243"/>
      <c r="AJ103" s="243"/>
    </row>
    <row r="104" spans="24:36" hidden="1">
      <c r="AD104" s="243"/>
      <c r="AE104" s="243"/>
      <c r="AG104" s="243"/>
      <c r="AH104" s="243"/>
      <c r="AI104" s="243"/>
      <c r="AJ104" s="243"/>
    </row>
    <row r="105" spans="24:36" ht="12.75" hidden="1" customHeight="1"/>
    <row r="106" spans="24:36" hidden="1"/>
    <row r="107" spans="24:36" hidden="1"/>
    <row r="108" spans="24:36" hidden="1"/>
    <row r="109" spans="24:36" hidden="1"/>
    <row r="110" spans="24:36" hidden="1"/>
  </sheetData>
  <sheetProtection password="851F"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view="pageBreakPreview" zoomScaleNormal="100" zoomScaleSheetLayoutView="100" workbookViewId="0"/>
  </sheetViews>
  <sheetFormatPr defaultColWidth="0" defaultRowHeight="13.5" customHeight="1" zeroHeight="1"/>
  <cols>
    <col min="1" max="1" width="9.125" style="244" customWidth="1"/>
    <col min="2" max="15" width="9" style="244" customWidth="1"/>
    <col min="16" max="16" width="9.125" style="244" bestFit="1" customWidth="1"/>
    <col min="17" max="34" width="9" style="244" customWidth="1"/>
    <col min="35" max="16384" width="9" style="243" hidden="1"/>
  </cols>
  <sheetData>
    <row r="1" spans="2:34">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row r="3" spans="2:34"/>
    <row r="4" spans="2:34">
      <c r="R4" s="243"/>
      <c r="S4" s="243"/>
      <c r="T4" s="243"/>
      <c r="U4" s="243"/>
      <c r="V4" s="243"/>
      <c r="W4" s="243"/>
      <c r="X4" s="243"/>
      <c r="Y4" s="243"/>
      <c r="Z4" s="243"/>
      <c r="AA4" s="243"/>
      <c r="AB4" s="243"/>
      <c r="AC4" s="243"/>
      <c r="AD4" s="243"/>
      <c r="AE4" s="243"/>
      <c r="AF4" s="243"/>
      <c r="AG4" s="243"/>
      <c r="AH4" s="243"/>
    </row>
    <row r="5" spans="2:34">
      <c r="R5" s="243"/>
      <c r="S5" s="243"/>
      <c r="T5" s="243"/>
      <c r="U5" s="243"/>
      <c r="V5" s="243"/>
      <c r="W5" s="243"/>
      <c r="X5" s="243"/>
      <c r="Y5" s="243"/>
      <c r="Z5" s="243"/>
      <c r="AA5" s="243"/>
      <c r="AB5" s="243"/>
      <c r="AC5" s="243"/>
      <c r="AD5" s="243"/>
      <c r="AE5" s="243"/>
      <c r="AF5" s="243"/>
      <c r="AG5" s="243"/>
      <c r="AH5" s="243"/>
    </row>
    <row r="6" spans="2:34"/>
    <row r="7" spans="2:34"/>
    <row r="8" spans="2:34"/>
    <row r="9" spans="2:34"/>
    <row r="10" spans="2:34"/>
    <row r="11" spans="2:34"/>
    <row r="12" spans="2:34"/>
    <row r="13" spans="2:34"/>
    <row r="14" spans="2:34"/>
    <row r="15" spans="2:34"/>
    <row r="16" spans="2:34"/>
    <row r="17" spans="9:34"/>
    <row r="18" spans="9:34">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row r="20" spans="9:34"/>
    <row r="21" spans="9:34">
      <c r="AH21" s="243"/>
    </row>
    <row r="22" spans="9:34">
      <c r="AE22" s="243"/>
      <c r="AF22" s="243"/>
      <c r="AG22" s="243"/>
      <c r="AH22" s="243"/>
    </row>
    <row r="23" spans="9:34">
      <c r="U23" s="243"/>
      <c r="V23" s="243"/>
      <c r="W23" s="243"/>
      <c r="X23" s="243"/>
      <c r="Y23" s="243"/>
      <c r="Z23" s="243"/>
      <c r="AA23" s="243"/>
      <c r="AB23" s="243"/>
      <c r="AC23" s="243"/>
      <c r="AD23" s="243"/>
      <c r="AE23" s="243"/>
      <c r="AF23" s="243"/>
      <c r="AG23" s="243"/>
      <c r="AH23" s="243"/>
    </row>
    <row r="24" spans="9:34"/>
    <row r="25" spans="9:34"/>
    <row r="26" spans="9:34"/>
    <row r="27" spans="9:34"/>
    <row r="28" spans="9:34"/>
    <row r="29" spans="9:34"/>
    <row r="30" spans="9:34"/>
    <row r="31" spans="9:34"/>
    <row r="32" spans="9:34"/>
    <row r="33" spans="15:34"/>
    <row r="34" spans="15:34"/>
    <row r="35" spans="15:34">
      <c r="V35" s="243"/>
      <c r="W35" s="243"/>
      <c r="X35" s="243"/>
      <c r="Y35" s="243"/>
      <c r="Z35" s="243"/>
      <c r="AA35" s="243"/>
      <c r="AB35" s="243"/>
      <c r="AC35" s="243"/>
      <c r="AD35" s="243"/>
      <c r="AE35" s="243"/>
      <c r="AF35" s="243"/>
      <c r="AG35" s="243"/>
      <c r="AH35" s="243"/>
    </row>
    <row r="36" spans="15:34"/>
    <row r="37" spans="15:34">
      <c r="AH37" s="243"/>
    </row>
    <row r="38" spans="15:34">
      <c r="AE38" s="243"/>
      <c r="AF38" s="243"/>
      <c r="AG38" s="243"/>
      <c r="AH38" s="243"/>
    </row>
    <row r="39" spans="15:34"/>
    <row r="40" spans="15:34"/>
    <row r="41" spans="15:34"/>
    <row r="42" spans="15:34"/>
    <row r="43" spans="15:34">
      <c r="O43" s="243"/>
      <c r="P43" s="243"/>
      <c r="Q43" s="243"/>
      <c r="R43" s="243"/>
      <c r="S43" s="243"/>
      <c r="T43" s="243"/>
      <c r="U43" s="243"/>
      <c r="V43" s="243"/>
      <c r="W43" s="243"/>
      <c r="X43" s="243"/>
      <c r="Y43" s="243"/>
      <c r="Z43" s="243"/>
      <c r="AA43" s="243"/>
      <c r="AB43" s="243"/>
      <c r="AC43" s="243"/>
      <c r="AD43" s="243"/>
      <c r="AE43" s="243"/>
      <c r="AF43" s="243"/>
      <c r="AG43" s="243"/>
      <c r="AH43" s="243"/>
    </row>
    <row r="44" spans="15:34">
      <c r="AH44" s="243"/>
    </row>
    <row r="45" spans="15:34"/>
    <row r="46" spans="15:34">
      <c r="W46" s="243"/>
      <c r="X46" s="243"/>
      <c r="Y46" s="243"/>
      <c r="Z46" s="243"/>
      <c r="AA46" s="243"/>
      <c r="AB46" s="243"/>
      <c r="AC46" s="243"/>
      <c r="AD46" s="243"/>
      <c r="AE46" s="243"/>
      <c r="AF46" s="243"/>
      <c r="AG46" s="243"/>
      <c r="AH46" s="243"/>
    </row>
    <row r="47" spans="15:34"/>
    <row r="48" spans="15:34"/>
    <row r="49" spans="22:34"/>
    <row r="50" spans="22:34">
      <c r="V50" s="243"/>
      <c r="W50" s="243"/>
      <c r="X50" s="243"/>
      <c r="Y50" s="243"/>
      <c r="Z50" s="243"/>
      <c r="AA50" s="243"/>
      <c r="AB50" s="243"/>
      <c r="AC50" s="243"/>
      <c r="AD50" s="243"/>
      <c r="AE50" s="243"/>
      <c r="AF50" s="243"/>
      <c r="AG50" s="243"/>
      <c r="AH50" s="243"/>
    </row>
    <row r="51" spans="22:34"/>
    <row r="52" spans="22:34"/>
    <row r="53" spans="22:34">
      <c r="AH53" s="243"/>
    </row>
    <row r="54" spans="22:34"/>
    <row r="55" spans="22:34"/>
    <row r="56" spans="22:34"/>
    <row r="57" spans="22:34"/>
    <row r="58" spans="22:34"/>
    <row r="59" spans="22:34"/>
    <row r="60" spans="22:34"/>
    <row r="61" spans="22:34"/>
    <row r="62" spans="22:34"/>
    <row r="63" spans="22:34"/>
    <row r="64" spans="22:34"/>
    <row r="65" spans="25:34"/>
    <row r="66" spans="25:34"/>
    <row r="67" spans="25:34">
      <c r="Y67" s="243"/>
      <c r="Z67" s="243"/>
      <c r="AA67" s="243"/>
      <c r="AB67" s="243"/>
      <c r="AC67" s="243"/>
      <c r="AD67" s="243"/>
      <c r="AE67" s="243"/>
      <c r="AF67" s="243"/>
      <c r="AG67" s="243"/>
      <c r="AH67" s="243"/>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c r="O1" s="246"/>
      <c r="P1" s="246"/>
    </row>
    <row r="2" spans="1:16">
      <c r="O2" s="246"/>
      <c r="P2" s="246"/>
    </row>
    <row r="3" spans="1:16">
      <c r="O3" s="246"/>
      <c r="P3" s="246"/>
    </row>
    <row r="4" spans="1:16">
      <c r="O4" s="246"/>
      <c r="P4" s="246"/>
    </row>
    <row r="5" spans="1:16" ht="17.25">
      <c r="A5" s="247" t="s">
        <v>470</v>
      </c>
      <c r="B5" s="248"/>
      <c r="C5" s="248"/>
      <c r="D5" s="248"/>
      <c r="E5" s="248"/>
      <c r="F5" s="248"/>
      <c r="G5" s="248"/>
      <c r="H5" s="248"/>
      <c r="I5" s="248"/>
      <c r="J5" s="248"/>
      <c r="K5" s="248"/>
      <c r="L5" s="248"/>
      <c r="M5" s="248"/>
      <c r="N5" s="248"/>
      <c r="O5" s="249"/>
    </row>
    <row r="6" spans="1:16">
      <c r="A6" s="250"/>
      <c r="B6" s="246"/>
      <c r="C6" s="246"/>
      <c r="D6" s="246"/>
      <c r="E6" s="246"/>
      <c r="F6" s="246"/>
      <c r="G6" s="251" t="s">
        <v>471</v>
      </c>
      <c r="H6" s="251"/>
      <c r="I6" s="251"/>
      <c r="J6" s="251"/>
      <c r="K6" s="246"/>
      <c r="L6" s="246"/>
      <c r="M6" s="246"/>
      <c r="N6" s="246"/>
    </row>
    <row r="7" spans="1:16">
      <c r="A7" s="250"/>
      <c r="B7" s="246"/>
      <c r="C7" s="246"/>
      <c r="D7" s="246"/>
      <c r="E7" s="246"/>
      <c r="F7" s="246"/>
      <c r="G7" s="253"/>
      <c r="H7" s="254"/>
      <c r="I7" s="254"/>
      <c r="J7" s="255"/>
      <c r="K7" s="1120" t="s">
        <v>472</v>
      </c>
      <c r="L7" s="256"/>
      <c r="M7" s="257" t="s">
        <v>473</v>
      </c>
      <c r="N7" s="258"/>
    </row>
    <row r="8" spans="1:16">
      <c r="A8" s="250"/>
      <c r="B8" s="246"/>
      <c r="C8" s="246"/>
      <c r="D8" s="246"/>
      <c r="E8" s="246"/>
      <c r="F8" s="246"/>
      <c r="G8" s="259"/>
      <c r="H8" s="260"/>
      <c r="I8" s="260"/>
      <c r="J8" s="261"/>
      <c r="K8" s="1121"/>
      <c r="L8" s="262" t="s">
        <v>474</v>
      </c>
      <c r="M8" s="263" t="s">
        <v>475</v>
      </c>
      <c r="N8" s="264" t="s">
        <v>476</v>
      </c>
    </row>
    <row r="9" spans="1:16">
      <c r="A9" s="250"/>
      <c r="B9" s="246"/>
      <c r="C9" s="246"/>
      <c r="D9" s="246"/>
      <c r="E9" s="246"/>
      <c r="F9" s="246"/>
      <c r="G9" s="1122" t="s">
        <v>477</v>
      </c>
      <c r="H9" s="1123"/>
      <c r="I9" s="1123"/>
      <c r="J9" s="1124"/>
      <c r="K9" s="265">
        <v>893809</v>
      </c>
      <c r="L9" s="266">
        <v>166507</v>
      </c>
      <c r="M9" s="267">
        <v>134601</v>
      </c>
      <c r="N9" s="268">
        <v>23.7</v>
      </c>
    </row>
    <row r="10" spans="1:16">
      <c r="A10" s="250"/>
      <c r="B10" s="246"/>
      <c r="C10" s="246"/>
      <c r="D10" s="246"/>
      <c r="E10" s="246"/>
      <c r="F10" s="246"/>
      <c r="G10" s="1122" t="s">
        <v>478</v>
      </c>
      <c r="H10" s="1123"/>
      <c r="I10" s="1123"/>
      <c r="J10" s="1124"/>
      <c r="K10" s="269">
        <v>84809</v>
      </c>
      <c r="L10" s="270">
        <v>15799</v>
      </c>
      <c r="M10" s="271">
        <v>15652</v>
      </c>
      <c r="N10" s="272">
        <v>0.9</v>
      </c>
    </row>
    <row r="11" spans="1:16" ht="13.5" customHeight="1">
      <c r="A11" s="250"/>
      <c r="B11" s="246"/>
      <c r="C11" s="246"/>
      <c r="D11" s="246"/>
      <c r="E11" s="246"/>
      <c r="F11" s="246"/>
      <c r="G11" s="1122" t="s">
        <v>479</v>
      </c>
      <c r="H11" s="1123"/>
      <c r="I11" s="1123"/>
      <c r="J11" s="1124"/>
      <c r="K11" s="269">
        <v>184144</v>
      </c>
      <c r="L11" s="270">
        <v>34304</v>
      </c>
      <c r="M11" s="271">
        <v>22688</v>
      </c>
      <c r="N11" s="272">
        <v>51.2</v>
      </c>
    </row>
    <row r="12" spans="1:16" ht="13.5" customHeight="1">
      <c r="A12" s="250"/>
      <c r="B12" s="246"/>
      <c r="C12" s="246"/>
      <c r="D12" s="246"/>
      <c r="E12" s="246"/>
      <c r="F12" s="246"/>
      <c r="G12" s="1122" t="s">
        <v>480</v>
      </c>
      <c r="H12" s="1123"/>
      <c r="I12" s="1123"/>
      <c r="J12" s="1124"/>
      <c r="K12" s="269">
        <v>14433</v>
      </c>
      <c r="L12" s="270">
        <v>2689</v>
      </c>
      <c r="M12" s="271">
        <v>3308</v>
      </c>
      <c r="N12" s="272">
        <v>-18.7</v>
      </c>
    </row>
    <row r="13" spans="1:16" ht="13.5" customHeight="1">
      <c r="A13" s="250"/>
      <c r="B13" s="246"/>
      <c r="C13" s="246"/>
      <c r="D13" s="246"/>
      <c r="E13" s="246"/>
      <c r="F13" s="246"/>
      <c r="G13" s="1122" t="s">
        <v>481</v>
      </c>
      <c r="H13" s="1123"/>
      <c r="I13" s="1123"/>
      <c r="J13" s="1124"/>
      <c r="K13" s="269" t="s">
        <v>482</v>
      </c>
      <c r="L13" s="270" t="s">
        <v>482</v>
      </c>
      <c r="M13" s="271">
        <v>1</v>
      </c>
      <c r="N13" s="272" t="s">
        <v>482</v>
      </c>
    </row>
    <row r="14" spans="1:16" ht="13.5" customHeight="1">
      <c r="A14" s="250"/>
      <c r="B14" s="246"/>
      <c r="C14" s="246"/>
      <c r="D14" s="246"/>
      <c r="E14" s="246"/>
      <c r="F14" s="246"/>
      <c r="G14" s="1122" t="s">
        <v>483</v>
      </c>
      <c r="H14" s="1123"/>
      <c r="I14" s="1123"/>
      <c r="J14" s="1124"/>
      <c r="K14" s="269">
        <v>41598</v>
      </c>
      <c r="L14" s="270">
        <v>7749</v>
      </c>
      <c r="M14" s="271">
        <v>6215</v>
      </c>
      <c r="N14" s="272">
        <v>24.7</v>
      </c>
    </row>
    <row r="15" spans="1:16" ht="13.5" customHeight="1">
      <c r="A15" s="250"/>
      <c r="B15" s="246"/>
      <c r="C15" s="246"/>
      <c r="D15" s="246"/>
      <c r="E15" s="246"/>
      <c r="F15" s="246"/>
      <c r="G15" s="1122" t="s">
        <v>484</v>
      </c>
      <c r="H15" s="1123"/>
      <c r="I15" s="1123"/>
      <c r="J15" s="1124"/>
      <c r="K15" s="269">
        <v>18444</v>
      </c>
      <c r="L15" s="270">
        <v>3436</v>
      </c>
      <c r="M15" s="271">
        <v>3213</v>
      </c>
      <c r="N15" s="272">
        <v>6.9</v>
      </c>
    </row>
    <row r="16" spans="1:16">
      <c r="A16" s="250"/>
      <c r="B16" s="246"/>
      <c r="C16" s="246"/>
      <c r="D16" s="246"/>
      <c r="E16" s="246"/>
      <c r="F16" s="246"/>
      <c r="G16" s="1125" t="s">
        <v>485</v>
      </c>
      <c r="H16" s="1126"/>
      <c r="I16" s="1126"/>
      <c r="J16" s="1127"/>
      <c r="K16" s="270">
        <v>-87611</v>
      </c>
      <c r="L16" s="270">
        <v>-16321</v>
      </c>
      <c r="M16" s="271">
        <v>-15018</v>
      </c>
      <c r="N16" s="272">
        <v>8.6999999999999993</v>
      </c>
    </row>
    <row r="17" spans="1:16">
      <c r="A17" s="250"/>
      <c r="B17" s="246"/>
      <c r="C17" s="246"/>
      <c r="D17" s="246"/>
      <c r="E17" s="246"/>
      <c r="F17" s="246"/>
      <c r="G17" s="1125" t="s">
        <v>172</v>
      </c>
      <c r="H17" s="1126"/>
      <c r="I17" s="1126"/>
      <c r="J17" s="1127"/>
      <c r="K17" s="270">
        <v>1149626</v>
      </c>
      <c r="L17" s="270">
        <v>214163</v>
      </c>
      <c r="M17" s="271">
        <v>170662</v>
      </c>
      <c r="N17" s="272">
        <v>25.5</v>
      </c>
    </row>
    <row r="18" spans="1:16">
      <c r="A18" s="250"/>
      <c r="B18" s="246"/>
      <c r="C18" s="246"/>
      <c r="D18" s="246"/>
      <c r="E18" s="246"/>
      <c r="F18" s="246"/>
      <c r="G18" s="246"/>
      <c r="H18" s="246"/>
      <c r="I18" s="246"/>
      <c r="J18" s="246"/>
      <c r="K18" s="246"/>
      <c r="L18" s="246"/>
      <c r="M18" s="273"/>
      <c r="N18" s="273"/>
    </row>
    <row r="19" spans="1:16">
      <c r="A19" s="250"/>
      <c r="B19" s="246"/>
      <c r="C19" s="246"/>
      <c r="D19" s="246"/>
      <c r="E19" s="246"/>
      <c r="F19" s="246"/>
      <c r="G19" s="246" t="s">
        <v>486</v>
      </c>
      <c r="H19" s="246"/>
      <c r="I19" s="246"/>
      <c r="J19" s="246"/>
      <c r="K19" s="246"/>
      <c r="L19" s="246"/>
      <c r="M19" s="246"/>
      <c r="N19" s="246"/>
    </row>
    <row r="20" spans="1:16">
      <c r="A20" s="250"/>
      <c r="B20" s="246"/>
      <c r="C20" s="246"/>
      <c r="D20" s="246"/>
      <c r="E20" s="246"/>
      <c r="F20" s="246"/>
      <c r="G20" s="274"/>
      <c r="H20" s="275"/>
      <c r="I20" s="275"/>
      <c r="J20" s="276"/>
      <c r="K20" s="277" t="s">
        <v>487</v>
      </c>
      <c r="L20" s="278" t="s">
        <v>488</v>
      </c>
      <c r="M20" s="279" t="s">
        <v>489</v>
      </c>
      <c r="N20" s="280"/>
    </row>
    <row r="21" spans="1:16" s="286" customFormat="1">
      <c r="A21" s="281"/>
      <c r="B21" s="251"/>
      <c r="C21" s="251"/>
      <c r="D21" s="251"/>
      <c r="E21" s="251"/>
      <c r="F21" s="251"/>
      <c r="G21" s="1117" t="s">
        <v>490</v>
      </c>
      <c r="H21" s="1118"/>
      <c r="I21" s="1118"/>
      <c r="J21" s="1119"/>
      <c r="K21" s="282">
        <v>21.98</v>
      </c>
      <c r="L21" s="283">
        <v>15.35</v>
      </c>
      <c r="M21" s="284">
        <v>6.63</v>
      </c>
      <c r="N21" s="251"/>
      <c r="O21" s="285"/>
      <c r="P21" s="281"/>
    </row>
    <row r="22" spans="1:16" s="286" customFormat="1">
      <c r="A22" s="281"/>
      <c r="B22" s="251"/>
      <c r="C22" s="251"/>
      <c r="D22" s="251"/>
      <c r="E22" s="251"/>
      <c r="F22" s="251"/>
      <c r="G22" s="1117" t="s">
        <v>491</v>
      </c>
      <c r="H22" s="1118"/>
      <c r="I22" s="1118"/>
      <c r="J22" s="1119"/>
      <c r="K22" s="287">
        <v>94.4</v>
      </c>
      <c r="L22" s="288">
        <v>96.1</v>
      </c>
      <c r="M22" s="289">
        <v>-1.7</v>
      </c>
      <c r="N22" s="273"/>
      <c r="O22" s="285"/>
      <c r="P22" s="281"/>
    </row>
    <row r="23" spans="1:16" s="286" customFormat="1">
      <c r="A23" s="281"/>
      <c r="B23" s="251"/>
      <c r="C23" s="251"/>
      <c r="D23" s="251"/>
      <c r="E23" s="251"/>
      <c r="F23" s="251"/>
      <c r="G23" s="251"/>
      <c r="H23" s="251"/>
      <c r="I23" s="251"/>
      <c r="J23" s="251"/>
      <c r="K23" s="251"/>
      <c r="L23" s="273"/>
      <c r="M23" s="273"/>
      <c r="N23" s="273"/>
      <c r="O23" s="285"/>
      <c r="P23" s="281"/>
    </row>
    <row r="24" spans="1:16" s="286" customFormat="1">
      <c r="A24" s="281"/>
      <c r="B24" s="251"/>
      <c r="C24" s="251"/>
      <c r="D24" s="251"/>
      <c r="E24" s="251"/>
      <c r="F24" s="251"/>
      <c r="G24" s="251"/>
      <c r="H24" s="251"/>
      <c r="I24" s="251"/>
      <c r="J24" s="251"/>
      <c r="K24" s="251"/>
      <c r="L24" s="273"/>
      <c r="M24" s="273"/>
      <c r="N24" s="273"/>
      <c r="O24" s="285"/>
      <c r="P24" s="281"/>
    </row>
    <row r="25" spans="1:16" s="286" customFormat="1">
      <c r="A25" s="290"/>
      <c r="B25" s="291"/>
      <c r="C25" s="291"/>
      <c r="D25" s="291"/>
      <c r="E25" s="291"/>
      <c r="F25" s="291"/>
      <c r="G25" s="291"/>
      <c r="H25" s="291"/>
      <c r="I25" s="291"/>
      <c r="J25" s="291"/>
      <c r="K25" s="291"/>
      <c r="L25" s="292"/>
      <c r="M25" s="292"/>
      <c r="N25" s="292"/>
      <c r="O25" s="293"/>
      <c r="P25" s="281"/>
    </row>
    <row r="26" spans="1:16" s="286" customFormat="1">
      <c r="A26" s="251" t="s">
        <v>492</v>
      </c>
      <c r="B26" s="251"/>
      <c r="C26" s="251"/>
      <c r="D26" s="251"/>
      <c r="E26" s="251"/>
      <c r="F26" s="251"/>
      <c r="G26" s="251"/>
      <c r="H26" s="251"/>
      <c r="I26" s="251"/>
      <c r="J26" s="251"/>
      <c r="K26" s="251"/>
      <c r="L26" s="273"/>
      <c r="M26" s="273"/>
      <c r="N26" s="273"/>
      <c r="O26" s="251"/>
      <c r="P26" s="251"/>
    </row>
    <row r="27" spans="1:16">
      <c r="K27" s="246"/>
      <c r="L27" s="246"/>
      <c r="M27" s="246"/>
      <c r="N27" s="246"/>
      <c r="O27" s="246"/>
      <c r="P27" s="246"/>
    </row>
    <row r="28" spans="1:16" ht="17.25">
      <c r="A28" s="247" t="s">
        <v>493</v>
      </c>
      <c r="B28" s="248"/>
      <c r="C28" s="248"/>
      <c r="D28" s="248"/>
      <c r="E28" s="248"/>
      <c r="F28" s="248"/>
      <c r="G28" s="248"/>
      <c r="H28" s="248"/>
      <c r="I28" s="248"/>
      <c r="J28" s="248"/>
      <c r="K28" s="248"/>
      <c r="L28" s="248"/>
      <c r="M28" s="248"/>
      <c r="N28" s="248"/>
      <c r="O28" s="294"/>
    </row>
    <row r="29" spans="1:16">
      <c r="A29" s="250"/>
      <c r="B29" s="246"/>
      <c r="C29" s="246"/>
      <c r="D29" s="246"/>
      <c r="E29" s="246"/>
      <c r="F29" s="246"/>
      <c r="G29" s="251" t="s">
        <v>494</v>
      </c>
      <c r="H29" s="251"/>
      <c r="I29" s="251"/>
      <c r="J29" s="251"/>
      <c r="K29" s="246"/>
      <c r="L29" s="246"/>
      <c r="M29" s="246"/>
      <c r="N29" s="246"/>
      <c r="O29" s="295"/>
    </row>
    <row r="30" spans="1:16">
      <c r="A30" s="250"/>
      <c r="B30" s="246"/>
      <c r="C30" s="246"/>
      <c r="D30" s="246"/>
      <c r="E30" s="246"/>
      <c r="F30" s="246"/>
      <c r="G30" s="253"/>
      <c r="H30" s="254"/>
      <c r="I30" s="254"/>
      <c r="J30" s="255"/>
      <c r="K30" s="1120" t="s">
        <v>472</v>
      </c>
      <c r="L30" s="256"/>
      <c r="M30" s="257" t="s">
        <v>473</v>
      </c>
      <c r="N30" s="258"/>
    </row>
    <row r="31" spans="1:16">
      <c r="A31" s="250"/>
      <c r="B31" s="246"/>
      <c r="C31" s="246"/>
      <c r="D31" s="246"/>
      <c r="E31" s="246"/>
      <c r="F31" s="246"/>
      <c r="G31" s="259"/>
      <c r="H31" s="260"/>
      <c r="I31" s="260"/>
      <c r="J31" s="261"/>
      <c r="K31" s="1121"/>
      <c r="L31" s="262" t="s">
        <v>474</v>
      </c>
      <c r="M31" s="263" t="s">
        <v>475</v>
      </c>
      <c r="N31" s="264" t="s">
        <v>476</v>
      </c>
    </row>
    <row r="32" spans="1:16" ht="27" customHeight="1">
      <c r="A32" s="250"/>
      <c r="B32" s="246"/>
      <c r="C32" s="246"/>
      <c r="D32" s="246"/>
      <c r="E32" s="246"/>
      <c r="F32" s="246"/>
      <c r="G32" s="1133" t="s">
        <v>495</v>
      </c>
      <c r="H32" s="1134"/>
      <c r="I32" s="1134"/>
      <c r="J32" s="1135"/>
      <c r="K32" s="296">
        <v>659356</v>
      </c>
      <c r="L32" s="296">
        <v>122831</v>
      </c>
      <c r="M32" s="297">
        <v>102910</v>
      </c>
      <c r="N32" s="298">
        <v>19.399999999999999</v>
      </c>
    </row>
    <row r="33" spans="1:16" ht="13.5" customHeight="1">
      <c r="A33" s="250"/>
      <c r="B33" s="246"/>
      <c r="C33" s="246"/>
      <c r="D33" s="246"/>
      <c r="E33" s="246"/>
      <c r="F33" s="246"/>
      <c r="G33" s="1133" t="s">
        <v>496</v>
      </c>
      <c r="H33" s="1134"/>
      <c r="I33" s="1134"/>
      <c r="J33" s="1135"/>
      <c r="K33" s="296" t="s">
        <v>482</v>
      </c>
      <c r="L33" s="296" t="s">
        <v>482</v>
      </c>
      <c r="M33" s="297">
        <v>73</v>
      </c>
      <c r="N33" s="298" t="s">
        <v>482</v>
      </c>
    </row>
    <row r="34" spans="1:16" ht="27" customHeight="1">
      <c r="A34" s="250"/>
      <c r="B34" s="246"/>
      <c r="C34" s="246"/>
      <c r="D34" s="246"/>
      <c r="E34" s="246"/>
      <c r="F34" s="246"/>
      <c r="G34" s="1133" t="s">
        <v>497</v>
      </c>
      <c r="H34" s="1134"/>
      <c r="I34" s="1134"/>
      <c r="J34" s="1135"/>
      <c r="K34" s="296" t="s">
        <v>482</v>
      </c>
      <c r="L34" s="296" t="s">
        <v>482</v>
      </c>
      <c r="M34" s="297">
        <v>271</v>
      </c>
      <c r="N34" s="298" t="s">
        <v>482</v>
      </c>
    </row>
    <row r="35" spans="1:16" ht="27" customHeight="1">
      <c r="A35" s="250"/>
      <c r="B35" s="246"/>
      <c r="C35" s="246"/>
      <c r="D35" s="246"/>
      <c r="E35" s="246"/>
      <c r="F35" s="246"/>
      <c r="G35" s="1133" t="s">
        <v>498</v>
      </c>
      <c r="H35" s="1134"/>
      <c r="I35" s="1134"/>
      <c r="J35" s="1135"/>
      <c r="K35" s="296">
        <v>182281</v>
      </c>
      <c r="L35" s="296">
        <v>33957</v>
      </c>
      <c r="M35" s="297">
        <v>22640</v>
      </c>
      <c r="N35" s="298">
        <v>50</v>
      </c>
    </row>
    <row r="36" spans="1:16" ht="27" customHeight="1">
      <c r="A36" s="250"/>
      <c r="B36" s="246"/>
      <c r="C36" s="246"/>
      <c r="D36" s="246"/>
      <c r="E36" s="246"/>
      <c r="F36" s="246"/>
      <c r="G36" s="1133" t="s">
        <v>499</v>
      </c>
      <c r="H36" s="1134"/>
      <c r="I36" s="1134"/>
      <c r="J36" s="1135"/>
      <c r="K36" s="296">
        <v>104170</v>
      </c>
      <c r="L36" s="296">
        <v>19406</v>
      </c>
      <c r="M36" s="297">
        <v>4886</v>
      </c>
      <c r="N36" s="298">
        <v>297.2</v>
      </c>
    </row>
    <row r="37" spans="1:16" ht="13.5" customHeight="1">
      <c r="A37" s="250"/>
      <c r="B37" s="246"/>
      <c r="C37" s="246"/>
      <c r="D37" s="246"/>
      <c r="E37" s="246"/>
      <c r="F37" s="246"/>
      <c r="G37" s="1133" t="s">
        <v>500</v>
      </c>
      <c r="H37" s="1134"/>
      <c r="I37" s="1134"/>
      <c r="J37" s="1135"/>
      <c r="K37" s="296">
        <v>2854</v>
      </c>
      <c r="L37" s="296">
        <v>532</v>
      </c>
      <c r="M37" s="297">
        <v>1587</v>
      </c>
      <c r="N37" s="298">
        <v>-66.5</v>
      </c>
    </row>
    <row r="38" spans="1:16" ht="27" customHeight="1">
      <c r="A38" s="250"/>
      <c r="B38" s="246"/>
      <c r="C38" s="246"/>
      <c r="D38" s="246"/>
      <c r="E38" s="246"/>
      <c r="F38" s="246"/>
      <c r="G38" s="1136" t="s">
        <v>501</v>
      </c>
      <c r="H38" s="1137"/>
      <c r="I38" s="1137"/>
      <c r="J38" s="1138"/>
      <c r="K38" s="299">
        <v>147</v>
      </c>
      <c r="L38" s="299">
        <v>27</v>
      </c>
      <c r="M38" s="300">
        <v>17</v>
      </c>
      <c r="N38" s="301">
        <v>58.8</v>
      </c>
      <c r="O38" s="295"/>
    </row>
    <row r="39" spans="1:16">
      <c r="A39" s="250"/>
      <c r="B39" s="246"/>
      <c r="C39" s="246"/>
      <c r="D39" s="246"/>
      <c r="E39" s="246"/>
      <c r="F39" s="246"/>
      <c r="G39" s="1136" t="s">
        <v>502</v>
      </c>
      <c r="H39" s="1137"/>
      <c r="I39" s="1137"/>
      <c r="J39" s="1138"/>
      <c r="K39" s="302">
        <v>-41742</v>
      </c>
      <c r="L39" s="302">
        <v>-7776</v>
      </c>
      <c r="M39" s="303">
        <v>-4567</v>
      </c>
      <c r="N39" s="304">
        <v>70.3</v>
      </c>
      <c r="O39" s="295"/>
    </row>
    <row r="40" spans="1:16" ht="27" customHeight="1">
      <c r="A40" s="250"/>
      <c r="B40" s="246"/>
      <c r="C40" s="246"/>
      <c r="D40" s="246"/>
      <c r="E40" s="246"/>
      <c r="F40" s="246"/>
      <c r="G40" s="1133" t="s">
        <v>503</v>
      </c>
      <c r="H40" s="1134"/>
      <c r="I40" s="1134"/>
      <c r="J40" s="1135"/>
      <c r="K40" s="302">
        <v>-655433</v>
      </c>
      <c r="L40" s="302">
        <v>-122100</v>
      </c>
      <c r="M40" s="303">
        <v>-91042</v>
      </c>
      <c r="N40" s="304">
        <v>34.1</v>
      </c>
      <c r="O40" s="295"/>
    </row>
    <row r="41" spans="1:16">
      <c r="A41" s="250"/>
      <c r="B41" s="246"/>
      <c r="C41" s="246"/>
      <c r="D41" s="246"/>
      <c r="E41" s="246"/>
      <c r="F41" s="246"/>
      <c r="G41" s="1139" t="s">
        <v>283</v>
      </c>
      <c r="H41" s="1140"/>
      <c r="I41" s="1140"/>
      <c r="J41" s="1141"/>
      <c r="K41" s="296">
        <v>251633</v>
      </c>
      <c r="L41" s="302">
        <v>46876</v>
      </c>
      <c r="M41" s="303">
        <v>36776</v>
      </c>
      <c r="N41" s="304">
        <v>27.5</v>
      </c>
      <c r="O41" s="295"/>
    </row>
    <row r="42" spans="1:16">
      <c r="A42" s="250"/>
      <c r="B42" s="246"/>
      <c r="C42" s="246"/>
      <c r="D42" s="246"/>
      <c r="E42" s="246"/>
      <c r="F42" s="246"/>
      <c r="G42" s="305" t="s">
        <v>504</v>
      </c>
      <c r="H42" s="246"/>
      <c r="I42" s="246"/>
      <c r="J42" s="246"/>
      <c r="K42" s="246"/>
      <c r="L42" s="246"/>
      <c r="M42" s="273"/>
      <c r="N42" s="273"/>
      <c r="O42" s="295"/>
    </row>
    <row r="43" spans="1:16">
      <c r="A43" s="250"/>
      <c r="B43" s="246"/>
      <c r="C43" s="246"/>
      <c r="D43" s="246"/>
      <c r="E43" s="246"/>
      <c r="F43" s="246"/>
      <c r="G43" s="246"/>
      <c r="H43" s="246"/>
      <c r="I43" s="246"/>
      <c r="J43" s="246"/>
      <c r="K43" s="246"/>
      <c r="L43" s="306"/>
      <c r="M43" s="273"/>
      <c r="N43" s="246"/>
      <c r="O43" s="295"/>
    </row>
    <row r="44" spans="1:16">
      <c r="A44" s="250"/>
      <c r="B44" s="246"/>
      <c r="C44" s="246"/>
      <c r="D44" s="246"/>
      <c r="E44" s="246"/>
      <c r="F44" s="246"/>
      <c r="G44" s="246"/>
      <c r="H44" s="246"/>
      <c r="I44" s="246"/>
      <c r="J44" s="246"/>
      <c r="K44" s="246"/>
      <c r="L44" s="246"/>
      <c r="M44" s="273"/>
      <c r="N44" s="246"/>
    </row>
    <row r="45" spans="1:16">
      <c r="A45" s="248"/>
      <c r="B45" s="248"/>
      <c r="C45" s="248"/>
      <c r="D45" s="248"/>
      <c r="E45" s="248"/>
      <c r="F45" s="248"/>
      <c r="G45" s="248"/>
      <c r="H45" s="248"/>
      <c r="I45" s="248"/>
      <c r="J45" s="248"/>
      <c r="K45" s="248"/>
      <c r="L45" s="248"/>
      <c r="M45" s="307"/>
      <c r="N45" s="248"/>
      <c r="O45" s="248"/>
      <c r="P45" s="246"/>
    </row>
    <row r="46" spans="1:16">
      <c r="A46" s="308"/>
      <c r="B46" s="308"/>
      <c r="C46" s="308"/>
      <c r="D46" s="308"/>
      <c r="E46" s="308"/>
      <c r="F46" s="308"/>
      <c r="G46" s="308"/>
      <c r="H46" s="308"/>
      <c r="I46" s="308"/>
      <c r="J46" s="308"/>
      <c r="K46" s="308"/>
      <c r="L46" s="308"/>
      <c r="M46" s="308"/>
      <c r="N46" s="308"/>
      <c r="O46" s="308"/>
      <c r="P46" s="246"/>
    </row>
    <row r="47" spans="1:16" ht="17.25" customHeight="1">
      <c r="A47" s="309" t="s">
        <v>505</v>
      </c>
      <c r="B47" s="246"/>
      <c r="C47" s="246"/>
      <c r="D47" s="246"/>
      <c r="E47" s="246"/>
      <c r="F47" s="246"/>
      <c r="G47" s="246"/>
      <c r="H47" s="246"/>
      <c r="I47" s="246"/>
      <c r="J47" s="246"/>
      <c r="K47" s="246"/>
      <c r="L47" s="246"/>
      <c r="M47" s="246"/>
      <c r="N47" s="246"/>
    </row>
    <row r="48" spans="1:16">
      <c r="A48" s="250"/>
      <c r="B48" s="246"/>
      <c r="C48" s="246"/>
      <c r="D48" s="246"/>
      <c r="E48" s="246"/>
      <c r="F48" s="246"/>
      <c r="G48" s="310" t="s">
        <v>506</v>
      </c>
      <c r="H48" s="310"/>
      <c r="I48" s="310"/>
      <c r="J48" s="310"/>
      <c r="K48" s="310"/>
      <c r="L48" s="310"/>
      <c r="M48" s="311"/>
      <c r="N48" s="310"/>
    </row>
    <row r="49" spans="1:14" ht="13.5" customHeight="1">
      <c r="A49" s="250"/>
      <c r="B49" s="246"/>
      <c r="C49" s="246"/>
      <c r="D49" s="246"/>
      <c r="E49" s="246"/>
      <c r="F49" s="246"/>
      <c r="G49" s="312"/>
      <c r="H49" s="313"/>
      <c r="I49" s="1128" t="s">
        <v>472</v>
      </c>
      <c r="J49" s="1130" t="s">
        <v>507</v>
      </c>
      <c r="K49" s="1131"/>
      <c r="L49" s="1131"/>
      <c r="M49" s="1131"/>
      <c r="N49" s="1132"/>
    </row>
    <row r="50" spans="1:14">
      <c r="A50" s="250"/>
      <c r="B50" s="246"/>
      <c r="C50" s="246"/>
      <c r="D50" s="246"/>
      <c r="E50" s="246"/>
      <c r="F50" s="246"/>
      <c r="G50" s="314"/>
      <c r="H50" s="315"/>
      <c r="I50" s="1129"/>
      <c r="J50" s="316" t="s">
        <v>508</v>
      </c>
      <c r="K50" s="317" t="s">
        <v>509</v>
      </c>
      <c r="L50" s="318" t="s">
        <v>510</v>
      </c>
      <c r="M50" s="319" t="s">
        <v>511</v>
      </c>
      <c r="N50" s="320" t="s">
        <v>512</v>
      </c>
    </row>
    <row r="51" spans="1:14">
      <c r="A51" s="250"/>
      <c r="B51" s="246"/>
      <c r="C51" s="246"/>
      <c r="D51" s="246"/>
      <c r="E51" s="246"/>
      <c r="F51" s="246"/>
      <c r="G51" s="312" t="s">
        <v>513</v>
      </c>
      <c r="H51" s="313"/>
      <c r="I51" s="321">
        <v>1330687</v>
      </c>
      <c r="J51" s="322">
        <v>237199</v>
      </c>
      <c r="K51" s="323">
        <v>17</v>
      </c>
      <c r="L51" s="324">
        <v>146641</v>
      </c>
      <c r="M51" s="325">
        <v>0.3</v>
      </c>
      <c r="N51" s="326">
        <v>16.7</v>
      </c>
    </row>
    <row r="52" spans="1:14">
      <c r="A52" s="250"/>
      <c r="B52" s="246"/>
      <c r="C52" s="246"/>
      <c r="D52" s="246"/>
      <c r="E52" s="246"/>
      <c r="F52" s="246"/>
      <c r="G52" s="327"/>
      <c r="H52" s="328" t="s">
        <v>514</v>
      </c>
      <c r="I52" s="329">
        <v>547391</v>
      </c>
      <c r="J52" s="330">
        <v>97574</v>
      </c>
      <c r="K52" s="331">
        <v>-15.7</v>
      </c>
      <c r="L52" s="332">
        <v>68142</v>
      </c>
      <c r="M52" s="333">
        <v>-9.6999999999999993</v>
      </c>
      <c r="N52" s="334">
        <v>-6</v>
      </c>
    </row>
    <row r="53" spans="1:14">
      <c r="A53" s="250"/>
      <c r="B53" s="246"/>
      <c r="C53" s="246"/>
      <c r="D53" s="246"/>
      <c r="E53" s="246"/>
      <c r="F53" s="246"/>
      <c r="G53" s="312" t="s">
        <v>515</v>
      </c>
      <c r="H53" s="313"/>
      <c r="I53" s="321">
        <v>1426316</v>
      </c>
      <c r="J53" s="322">
        <v>256624</v>
      </c>
      <c r="K53" s="323">
        <v>8.1999999999999993</v>
      </c>
      <c r="L53" s="324">
        <v>174587</v>
      </c>
      <c r="M53" s="325">
        <v>19.100000000000001</v>
      </c>
      <c r="N53" s="326">
        <v>-10.9</v>
      </c>
    </row>
    <row r="54" spans="1:14">
      <c r="A54" s="250"/>
      <c r="B54" s="246"/>
      <c r="C54" s="246"/>
      <c r="D54" s="246"/>
      <c r="E54" s="246"/>
      <c r="F54" s="246"/>
      <c r="G54" s="327"/>
      <c r="H54" s="328" t="s">
        <v>514</v>
      </c>
      <c r="I54" s="329">
        <v>530396</v>
      </c>
      <c r="J54" s="330">
        <v>95429</v>
      </c>
      <c r="K54" s="331">
        <v>-2.2000000000000002</v>
      </c>
      <c r="L54" s="332">
        <v>79695</v>
      </c>
      <c r="M54" s="333">
        <v>17</v>
      </c>
      <c r="N54" s="334">
        <v>-19.2</v>
      </c>
    </row>
    <row r="55" spans="1:14">
      <c r="A55" s="250"/>
      <c r="B55" s="246"/>
      <c r="C55" s="246"/>
      <c r="D55" s="246"/>
      <c r="E55" s="246"/>
      <c r="F55" s="246"/>
      <c r="G55" s="312" t="s">
        <v>516</v>
      </c>
      <c r="H55" s="313"/>
      <c r="I55" s="321">
        <v>1074993</v>
      </c>
      <c r="J55" s="322">
        <v>196885</v>
      </c>
      <c r="K55" s="323">
        <v>-23.3</v>
      </c>
      <c r="L55" s="324">
        <v>175675</v>
      </c>
      <c r="M55" s="325">
        <v>0.6</v>
      </c>
      <c r="N55" s="326">
        <v>-23.9</v>
      </c>
    </row>
    <row r="56" spans="1:14">
      <c r="A56" s="250"/>
      <c r="B56" s="246"/>
      <c r="C56" s="246"/>
      <c r="D56" s="246"/>
      <c r="E56" s="246"/>
      <c r="F56" s="246"/>
      <c r="G56" s="327"/>
      <c r="H56" s="328" t="s">
        <v>514</v>
      </c>
      <c r="I56" s="329">
        <v>475639</v>
      </c>
      <c r="J56" s="330">
        <v>87113</v>
      </c>
      <c r="K56" s="331">
        <v>-8.6999999999999993</v>
      </c>
      <c r="L56" s="332">
        <v>87698</v>
      </c>
      <c r="M56" s="333">
        <v>10</v>
      </c>
      <c r="N56" s="334">
        <v>-18.7</v>
      </c>
    </row>
    <row r="57" spans="1:14">
      <c r="A57" s="250"/>
      <c r="B57" s="246"/>
      <c r="C57" s="246"/>
      <c r="D57" s="246"/>
      <c r="E57" s="246"/>
      <c r="F57" s="246"/>
      <c r="G57" s="312" t="s">
        <v>517</v>
      </c>
      <c r="H57" s="313"/>
      <c r="I57" s="321">
        <v>1268528</v>
      </c>
      <c r="J57" s="322">
        <v>234435</v>
      </c>
      <c r="K57" s="323">
        <v>19.100000000000001</v>
      </c>
      <c r="L57" s="324">
        <v>162193</v>
      </c>
      <c r="M57" s="325">
        <v>-7.7</v>
      </c>
      <c r="N57" s="326">
        <v>26.8</v>
      </c>
    </row>
    <row r="58" spans="1:14">
      <c r="A58" s="250"/>
      <c r="B58" s="246"/>
      <c r="C58" s="246"/>
      <c r="D58" s="246"/>
      <c r="E58" s="246"/>
      <c r="F58" s="246"/>
      <c r="G58" s="327"/>
      <c r="H58" s="328" t="s">
        <v>514</v>
      </c>
      <c r="I58" s="329">
        <v>745506</v>
      </c>
      <c r="J58" s="330">
        <v>137776</v>
      </c>
      <c r="K58" s="331">
        <v>58.2</v>
      </c>
      <c r="L58" s="332">
        <v>79985</v>
      </c>
      <c r="M58" s="333">
        <v>-8.8000000000000007</v>
      </c>
      <c r="N58" s="334">
        <v>67</v>
      </c>
    </row>
    <row r="59" spans="1:14">
      <c r="A59" s="250"/>
      <c r="B59" s="246"/>
      <c r="C59" s="246"/>
      <c r="D59" s="246"/>
      <c r="E59" s="246"/>
      <c r="F59" s="246"/>
      <c r="G59" s="312" t="s">
        <v>518</v>
      </c>
      <c r="H59" s="313"/>
      <c r="I59" s="321">
        <v>2081515</v>
      </c>
      <c r="J59" s="322">
        <v>387764</v>
      </c>
      <c r="K59" s="323">
        <v>65.400000000000006</v>
      </c>
      <c r="L59" s="324">
        <v>168868</v>
      </c>
      <c r="M59" s="325">
        <v>4.0999999999999996</v>
      </c>
      <c r="N59" s="326">
        <v>61.3</v>
      </c>
    </row>
    <row r="60" spans="1:14">
      <c r="A60" s="250"/>
      <c r="B60" s="246"/>
      <c r="C60" s="246"/>
      <c r="D60" s="246"/>
      <c r="E60" s="246"/>
      <c r="F60" s="246"/>
      <c r="G60" s="327"/>
      <c r="H60" s="328" t="s">
        <v>514</v>
      </c>
      <c r="I60" s="335">
        <v>1523250</v>
      </c>
      <c r="J60" s="330">
        <v>283765</v>
      </c>
      <c r="K60" s="331">
        <v>106</v>
      </c>
      <c r="L60" s="332">
        <v>79360</v>
      </c>
      <c r="M60" s="333">
        <v>-0.8</v>
      </c>
      <c r="N60" s="334">
        <v>106.8</v>
      </c>
    </row>
    <row r="61" spans="1:14">
      <c r="A61" s="250"/>
      <c r="B61" s="246"/>
      <c r="C61" s="246"/>
      <c r="D61" s="246"/>
      <c r="E61" s="246"/>
      <c r="F61" s="246"/>
      <c r="G61" s="312" t="s">
        <v>519</v>
      </c>
      <c r="H61" s="336"/>
      <c r="I61" s="337">
        <v>1436408</v>
      </c>
      <c r="J61" s="338">
        <v>262581</v>
      </c>
      <c r="K61" s="339">
        <v>17.3</v>
      </c>
      <c r="L61" s="340">
        <v>165593</v>
      </c>
      <c r="M61" s="341">
        <v>3.3</v>
      </c>
      <c r="N61" s="326">
        <v>14</v>
      </c>
    </row>
    <row r="62" spans="1:14">
      <c r="A62" s="250"/>
      <c r="B62" s="246"/>
      <c r="C62" s="246"/>
      <c r="D62" s="246"/>
      <c r="E62" s="246"/>
      <c r="F62" s="246"/>
      <c r="G62" s="327"/>
      <c r="H62" s="328" t="s">
        <v>514</v>
      </c>
      <c r="I62" s="329">
        <v>764436</v>
      </c>
      <c r="J62" s="330">
        <v>140331</v>
      </c>
      <c r="K62" s="331">
        <v>27.5</v>
      </c>
      <c r="L62" s="332">
        <v>78976</v>
      </c>
      <c r="M62" s="333">
        <v>1.5</v>
      </c>
      <c r="N62" s="334">
        <v>26</v>
      </c>
    </row>
    <row r="63" spans="1:14">
      <c r="A63" s="250"/>
      <c r="B63" s="246"/>
      <c r="C63" s="246"/>
      <c r="D63" s="246"/>
      <c r="E63" s="246"/>
      <c r="F63" s="246"/>
      <c r="G63" s="246"/>
      <c r="H63" s="246"/>
      <c r="I63" s="246"/>
      <c r="J63" s="246"/>
      <c r="K63" s="246"/>
      <c r="L63" s="246"/>
      <c r="M63" s="246"/>
      <c r="N63" s="246"/>
    </row>
    <row r="64" spans="1:14">
      <c r="A64" s="250"/>
      <c r="B64" s="246"/>
      <c r="C64" s="246"/>
      <c r="D64" s="246"/>
      <c r="E64" s="246"/>
      <c r="F64" s="246"/>
      <c r="G64" s="246"/>
      <c r="H64" s="246"/>
      <c r="I64" s="246"/>
      <c r="J64" s="246"/>
      <c r="K64" s="246"/>
      <c r="L64" s="246"/>
      <c r="M64" s="246"/>
      <c r="N64" s="246"/>
    </row>
    <row r="65" spans="1:16">
      <c r="A65" s="250"/>
      <c r="B65" s="246"/>
      <c r="C65" s="246"/>
      <c r="D65" s="246"/>
      <c r="E65" s="246"/>
      <c r="F65" s="246"/>
      <c r="G65" s="246"/>
      <c r="H65" s="246"/>
      <c r="I65" s="246"/>
      <c r="J65" s="246"/>
      <c r="K65" s="246"/>
      <c r="L65" s="246"/>
      <c r="M65" s="246"/>
      <c r="N65" s="246"/>
    </row>
    <row r="66" spans="1:16">
      <c r="A66" s="342"/>
      <c r="B66" s="308"/>
      <c r="C66" s="308"/>
      <c r="D66" s="308"/>
      <c r="E66" s="308"/>
      <c r="F66" s="308"/>
      <c r="G66" s="308"/>
      <c r="H66" s="308"/>
      <c r="I66" s="308"/>
      <c r="J66" s="308"/>
      <c r="K66" s="308"/>
      <c r="L66" s="308"/>
      <c r="M66" s="308"/>
      <c r="N66" s="308"/>
      <c r="O66" s="343"/>
    </row>
    <row r="67" spans="1:16" ht="13.5" hidden="1" customHeight="1">
      <c r="G67" s="246"/>
      <c r="H67" s="246"/>
      <c r="I67" s="246"/>
      <c r="J67" s="246"/>
      <c r="K67" s="246"/>
      <c r="L67" s="246"/>
      <c r="M67" s="246"/>
      <c r="N67" s="246"/>
      <c r="O67" s="246"/>
      <c r="P67" s="246"/>
    </row>
    <row r="68" spans="1:16" ht="13.5" hidden="1" customHeight="1">
      <c r="G68" s="246"/>
      <c r="H68" s="246"/>
      <c r="I68" s="246"/>
      <c r="J68" s="246"/>
      <c r="K68" s="246"/>
      <c r="L68" s="246"/>
      <c r="M68" s="246"/>
      <c r="N68" s="246"/>
    </row>
    <row r="69" spans="1:16" ht="13.5" hidden="1" customHeight="1">
      <c r="G69" s="246"/>
      <c r="H69" s="246"/>
      <c r="I69" s="246"/>
      <c r="J69" s="246"/>
      <c r="K69" s="246"/>
      <c r="L69" s="246"/>
      <c r="M69" s="246"/>
      <c r="N69" s="246"/>
    </row>
    <row r="70" spans="1:16" hidden="1">
      <c r="G70" s="246"/>
      <c r="H70" s="246"/>
      <c r="I70" s="246"/>
      <c r="J70" s="246"/>
      <c r="K70" s="246"/>
      <c r="L70" s="246"/>
      <c r="M70" s="246"/>
      <c r="N70" s="246"/>
    </row>
    <row r="71" spans="1:16" hidden="1">
      <c r="G71" s="246"/>
      <c r="H71" s="246"/>
      <c r="I71" s="246"/>
      <c r="J71" s="246"/>
      <c r="K71" s="246"/>
      <c r="L71" s="246"/>
      <c r="M71" s="246"/>
      <c r="N71" s="246"/>
    </row>
    <row r="72" spans="1:16" hidden="1">
      <c r="G72" s="246"/>
      <c r="H72" s="246"/>
      <c r="I72" s="246"/>
      <c r="J72" s="246"/>
      <c r="K72" s="246"/>
      <c r="L72" s="246"/>
      <c r="M72" s="246"/>
      <c r="N72" s="246"/>
    </row>
    <row r="73" spans="1:16" hidden="1">
      <c r="G73" s="246"/>
      <c r="H73" s="246"/>
      <c r="I73" s="246"/>
      <c r="J73" s="246"/>
      <c r="K73" s="246"/>
      <c r="L73" s="246"/>
      <c r="M73" s="246"/>
      <c r="N73" s="246"/>
    </row>
    <row r="74" spans="1:16" hidden="1"/>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B2" s="243"/>
      <c r="T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c r="B2" s="243"/>
      <c r="T2" s="243"/>
    </row>
    <row r="3" spans="1: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row r="5" spans="1:34"/>
    <row r="6" spans="1:34"/>
    <row r="7" spans="1:34"/>
    <row r="8" spans="1:34"/>
    <row r="9" spans="1:34">
      <c r="AH9" s="243"/>
    </row>
    <row r="10" spans="1:34"/>
    <row r="11" spans="1:34"/>
    <row r="12" spans="1:34"/>
    <row r="13" spans="1:34"/>
    <row r="14" spans="1:34"/>
    <row r="15" spans="1:34"/>
    <row r="16" spans="1: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42" t="s">
        <v>3</v>
      </c>
      <c r="D47" s="1142"/>
      <c r="E47" s="1143"/>
      <c r="F47" s="11">
        <v>19.559999999999999</v>
      </c>
      <c r="G47" s="12">
        <v>19.510000000000002</v>
      </c>
      <c r="H47" s="12">
        <v>20.8</v>
      </c>
      <c r="I47" s="12">
        <v>22.94</v>
      </c>
      <c r="J47" s="13">
        <v>23.53</v>
      </c>
    </row>
    <row r="48" spans="2:10" ht="57.75" customHeight="1">
      <c r="B48" s="14"/>
      <c r="C48" s="1144" t="s">
        <v>4</v>
      </c>
      <c r="D48" s="1144"/>
      <c r="E48" s="1145"/>
      <c r="F48" s="15">
        <v>1.99</v>
      </c>
      <c r="G48" s="16">
        <v>5.09</v>
      </c>
      <c r="H48" s="16">
        <v>2.86</v>
      </c>
      <c r="I48" s="16">
        <v>8.7799999999999994</v>
      </c>
      <c r="J48" s="17">
        <v>5.83</v>
      </c>
    </row>
    <row r="49" spans="2:10" ht="57.75" customHeight="1" thickBot="1">
      <c r="B49" s="18"/>
      <c r="C49" s="1146" t="s">
        <v>5</v>
      </c>
      <c r="D49" s="1146"/>
      <c r="E49" s="1147"/>
      <c r="F49" s="19" t="s">
        <v>526</v>
      </c>
      <c r="G49" s="20">
        <v>3.11</v>
      </c>
      <c r="H49" s="20" t="s">
        <v>527</v>
      </c>
      <c r="I49" s="20">
        <v>8.5</v>
      </c>
      <c r="J49" s="21" t="s">
        <v>528</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2018-03-07T02:07:03Z</cp:lastPrinted>
  <dcterms:created xsi:type="dcterms:W3CDTF">2018-01-24T03:30:48Z</dcterms:created>
  <dcterms:modified xsi:type="dcterms:W3CDTF">2018-03-07T02:09:03Z</dcterms:modified>
</cp:coreProperties>
</file>