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ibetu-ifile\desktop$\insaitou_miwako\Desktop\経営比較分析表\Ｒ4\"/>
    </mc:Choice>
  </mc:AlternateContent>
  <workbookProtection workbookAlgorithmName="SHA-512" workbookHashValue="S6/5PJwztcAQ6HXsX/FfmqJW412V0634sUkaSDeU6f4FeVNBcT+fyr/OsDK2G2Sj+E44Dcwfyon2uS4t/J7clQ==" workbookSaltValue="OPJT4FTaqmGqsnEJTA1YKw==" workbookSpinCount="100000" lockStructure="1"/>
  <bookViews>
    <workbookView xWindow="0" yWindow="0" windowWidth="28800" windowHeight="1146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<sst xmlns="http://schemas.openxmlformats.org/spreadsheetml/2006/main" count="233" uniqueCount="117">
  <si>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</si>
  <si>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</si>
  <si>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</si>
  <si>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</si>
  <si>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</si>
  <si>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</si>
  <si>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</si>
  <si>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</si>
  <si>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</si>
  <si>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</si>
  <si>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</si>
  <si>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</si>
  <si>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</si>
  <si>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</si>
  <si>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</si>
  <si>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</si>
  <si>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</si>
  <si>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</si>
  <si>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</si>
  <si>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</si>
  <si>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</si>
  <si>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</si>
  <si>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</si>
  <si>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</si>
  <si>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</si>
  <si>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</si>
  <si>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</si>
  <si>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</si>
  <si>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</si>
  <si>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</si>
  <si>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</si>
  <si>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</si>
  <si>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</si>
  <si>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</si>
  <si>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</si>
  <si>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</si>
  <si>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</si>
  <si>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</si>
  <si>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</si>
  <si>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</si>
  <si>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</si>
  <si>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</si>
  <si>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</si>
  <si>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</si>
  <si>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</si>
  <si>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</si>
  <si>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</si>
  <si>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</si>
  <si>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</si>
  <si>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</si>
  <si>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</si>
  <si>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</si>
  <si>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</si>
  <si>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</si>
  <si>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</si>
  <si>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</si>
  <si>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</si>
  <si>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</si>
  <si>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</si>
  <si>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</si>
  <si>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</si>
  <si>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</si>
  <si>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</si>
  <si>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</si>
  <si>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</si>
  <si>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</si>
  <si>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</si>
  <si>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</si>
  <si>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</si>
  <si>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</si>
  <si>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</si>
  <si>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</si>
  <si>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</si>
  <si>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</si>
  <si>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</si>
  <si>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</si>
  <si>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</si>
  <si>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</si>
  <si>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</si>
  <si>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</si>
  <si>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</si>
  <si>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</si>
  <si>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</si>
  <si>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</si>
  <si>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</si>
  <si>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</si>
  <si>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</si>
  <si>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</si>
  <si>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</si>
  <si>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</si>
  <si>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</si>
  <si>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</si>
  <si>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</si>
  <si>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</si>
  <si>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</si>
  <si>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</si>
  <si>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標津町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</si>
  <si>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</si>
  <si>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</si>
  <si>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</si>
  <si>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</si>
  <si>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</si>
  <si>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</si>
  <si>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</si>
  <si>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</si>
  <si>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</si>
  <si>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</si>
  <si>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</si>
  <si>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</si>
  <si>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</si>
  <si>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</si>
  <si>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</si>
  <si>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</si>
  <si>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</si>
  <si>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③管路更新率について
　更新率は0％になっているが、Ｈ16～22年度にかけて配水管を石綿管から塩ビ管へ更新しているため、他の管更新は急ぐものではない。</t>
    <rPh sb="1" eb="3">
      <t>カンロ</t>
    </rPh>
    <rPh sb="3" eb="5">
      <t>コウシン</t>
    </rPh>
    <rPh sb="5" eb="6">
      <t>リツ</t>
    </rPh>
    <rPh sb="12" eb="14">
      <t>コウシン</t>
    </rPh>
    <rPh sb="14" eb="15">
      <t>リツ</t>
    </rPh>
    <rPh sb="32" eb="34">
      <t>ネンド</t>
    </rPh>
    <rPh sb="38" eb="41">
      <t>ハイスイカン</t>
    </rPh>
    <rPh sb="42" eb="44">
      <t>セキメン</t>
    </rPh>
    <rPh sb="44" eb="45">
      <t>カン</t>
    </rPh>
    <rPh sb="47" eb="48">
      <t>エン</t>
    </rPh>
    <rPh sb="49" eb="50">
      <t>カン</t>
    </rPh>
    <rPh sb="51" eb="53">
      <t>コウシン</t>
    </rPh>
    <rPh sb="60" eb="61">
      <t>タ</t>
    </rPh>
    <rPh sb="62" eb="63">
      <t>カン</t>
    </rPh>
    <rPh sb="63" eb="65">
      <t>コウシン</t>
    </rPh>
    <rPh sb="66" eb="67">
      <t>イソ</t>
    </rPh>
    <phoneticPr fontId="4"/>
  </si>
  <si>
    <t>　現在の単年度収支は黒字となっているが、起債残高はＨ29年度、償還額はＲ3年度より増加に転じ、今後、管路等の耐震化及び計装設備の更新工事が始まったことにより、起債残高はＲ7年度、償還額はＲ12年度にピークを迎える見込みで、Ｒ2年度の償還額の2倍以上になる見込みである。早急に財源確保の手立てを考えていかなければならない。</t>
    <rPh sb="1" eb="3">
      <t>ゲンザイ</t>
    </rPh>
    <rPh sb="4" eb="7">
      <t>タンネンド</t>
    </rPh>
    <rPh sb="7" eb="9">
      <t>シュウシ</t>
    </rPh>
    <rPh sb="10" eb="12">
      <t>クロジ</t>
    </rPh>
    <rPh sb="20" eb="22">
      <t>キサイ</t>
    </rPh>
    <rPh sb="22" eb="24">
      <t>ザンダカ</t>
    </rPh>
    <rPh sb="28" eb="30">
      <t>ネンド</t>
    </rPh>
    <rPh sb="31" eb="33">
      <t>ショウカン</t>
    </rPh>
    <rPh sb="33" eb="34">
      <t>ガク</t>
    </rPh>
    <rPh sb="37" eb="39">
      <t>ネンド</t>
    </rPh>
    <rPh sb="41" eb="43">
      <t>ゾウカ</t>
    </rPh>
    <rPh sb="44" eb="45">
      <t>テン</t>
    </rPh>
    <rPh sb="47" eb="49">
      <t>コンゴ</t>
    </rPh>
    <rPh sb="50" eb="52">
      <t>カンロ</t>
    </rPh>
    <rPh sb="52" eb="53">
      <t>トウ</t>
    </rPh>
    <rPh sb="54" eb="57">
      <t>タイシンカ</t>
    </rPh>
    <rPh sb="57" eb="58">
      <t>オヨ</t>
    </rPh>
    <rPh sb="59" eb="61">
      <t>ケイソウ</t>
    </rPh>
    <rPh sb="61" eb="63">
      <t>セツビ</t>
    </rPh>
    <rPh sb="64" eb="66">
      <t>コウシン</t>
    </rPh>
    <rPh sb="66" eb="68">
      <t>コウジ</t>
    </rPh>
    <rPh sb="69" eb="70">
      <t>ハジ</t>
    </rPh>
    <rPh sb="79" eb="81">
      <t>キサイ</t>
    </rPh>
    <rPh sb="81" eb="83">
      <t>ザンダカ</t>
    </rPh>
    <rPh sb="86" eb="88">
      <t>ネンド</t>
    </rPh>
    <rPh sb="89" eb="91">
      <t>ショウカン</t>
    </rPh>
    <rPh sb="91" eb="92">
      <t>ガク</t>
    </rPh>
    <rPh sb="96" eb="98">
      <t>ネンド</t>
    </rPh>
    <rPh sb="103" eb="104">
      <t>ムカ</t>
    </rPh>
    <rPh sb="106" eb="108">
      <t>ミコ</t>
    </rPh>
    <rPh sb="113" eb="115">
      <t>ネンド</t>
    </rPh>
    <rPh sb="116" eb="118">
      <t>ショウカン</t>
    </rPh>
    <rPh sb="118" eb="119">
      <t>ガク</t>
    </rPh>
    <rPh sb="121" eb="122">
      <t>バイ</t>
    </rPh>
    <rPh sb="122" eb="124">
      <t>イジョウ</t>
    </rPh>
    <rPh sb="127" eb="129">
      <t>ミコ</t>
    </rPh>
    <rPh sb="134" eb="136">
      <t>ソウキュウ</t>
    </rPh>
    <rPh sb="137" eb="139">
      <t>ザイゲン</t>
    </rPh>
    <rPh sb="139" eb="141">
      <t>カクホ</t>
    </rPh>
    <rPh sb="142" eb="144">
      <t>テダ</t>
    </rPh>
    <rPh sb="146" eb="147">
      <t>カンガ</t>
    </rPh>
    <phoneticPr fontId="4"/>
  </si>
  <si>
    <r>
      <t>①収益的収支比率について
　単年度収支では黒字を保っているが、今後は人口減による料金収入の減及び施設の更新投資が控えていることから、料金改定や一般会計からの繰入金等、財源確保が必要になる。
④企業債残高対給水収益比率について
　起債残高は、管路等の耐震補強工事及び計装設備の更新工事を始めたため、しばらくは増額に転じ、加えて料金収入も減額になる見込みのため、右肩上がりに推移していくことが予想され、給水収益だけでは償還金が賄いきれなくなる可能性があり、料金改定が必要になってくる。
⑤料金回収率について
　</t>
    </r>
    <r>
      <rPr>
        <sz val="9"/>
        <rFont val="ＭＳ ゴシック"/>
        <family val="3"/>
        <charset val="128"/>
      </rPr>
      <t>供給単価は横ばい状態だが、償還金及び総費用の増額により給水原価が上がったため、料金回収率は下降した。今後料金収入は減額に転じ、起債償還金及び維持管理費が増額になる見込みのため、料金回収率は下降していく見込み。早めの</t>
    </r>
    <r>
      <rPr>
        <sz val="9"/>
        <color theme="1"/>
        <rFont val="ＭＳ ゴシック"/>
        <family val="3"/>
        <charset val="128"/>
      </rPr>
      <t>料金改定が必要になってくる。
⑥給水原価について
　令和元年・2年と減少に転じているが、浄水場等の耐震補強工事及び計装設備の更新工事の起債償還が始まり、償還金は令和3年より増加に転じたので、上昇傾向が始まった。
⑦施設利用率について
　一部給水経路の変更、漏水修理等により、配水量の増減を繰り返している。
⑧有収率について
　有収水量はほぼ横ばいで推移しているが、人口減少や企業撤退が進めば低下していく。</t>
    </r>
    <rPh sb="1" eb="4">
      <t>シュウエキテキ</t>
    </rPh>
    <rPh sb="4" eb="6">
      <t>シュウシ</t>
    </rPh>
    <rPh sb="6" eb="8">
      <t>ヒリツ</t>
    </rPh>
    <rPh sb="14" eb="17">
      <t>タンネンド</t>
    </rPh>
    <rPh sb="17" eb="19">
      <t>シュウシ</t>
    </rPh>
    <rPh sb="21" eb="23">
      <t>クロジ</t>
    </rPh>
    <rPh sb="24" eb="25">
      <t>タモ</t>
    </rPh>
    <rPh sb="31" eb="33">
      <t>コンゴ</t>
    </rPh>
    <rPh sb="34" eb="37">
      <t>ジンコウゲン</t>
    </rPh>
    <rPh sb="40" eb="42">
      <t>リョウキン</t>
    </rPh>
    <rPh sb="42" eb="44">
      <t>シュウニュウ</t>
    </rPh>
    <rPh sb="45" eb="46">
      <t>ゲン</t>
    </rPh>
    <rPh sb="46" eb="47">
      <t>オヨ</t>
    </rPh>
    <rPh sb="48" eb="50">
      <t>シセツ</t>
    </rPh>
    <rPh sb="51" eb="53">
      <t>コウシン</t>
    </rPh>
    <rPh sb="53" eb="55">
      <t>トウシ</t>
    </rPh>
    <rPh sb="56" eb="57">
      <t>ヒカ</t>
    </rPh>
    <rPh sb="66" eb="68">
      <t>リョウキン</t>
    </rPh>
    <rPh sb="68" eb="70">
      <t>カイテイ</t>
    </rPh>
    <rPh sb="71" eb="73">
      <t>イッパン</t>
    </rPh>
    <rPh sb="73" eb="75">
      <t>カイケイ</t>
    </rPh>
    <rPh sb="78" eb="80">
      <t>クリイレ</t>
    </rPh>
    <rPh sb="80" eb="81">
      <t>キン</t>
    </rPh>
    <rPh sb="81" eb="82">
      <t>トウ</t>
    </rPh>
    <rPh sb="83" eb="85">
      <t>ザイゲン</t>
    </rPh>
    <rPh sb="85" eb="87">
      <t>カクホ</t>
    </rPh>
    <rPh sb="88" eb="90">
      <t>ヒツヨウ</t>
    </rPh>
    <rPh sb="97" eb="99">
      <t>キギョウ</t>
    </rPh>
    <rPh sb="99" eb="100">
      <t>サイ</t>
    </rPh>
    <rPh sb="100" eb="102">
      <t>ザンダカ</t>
    </rPh>
    <rPh sb="102" eb="103">
      <t>タイ</t>
    </rPh>
    <rPh sb="103" eb="105">
      <t>キュウスイ</t>
    </rPh>
    <rPh sb="105" eb="107">
      <t>シュウエキ</t>
    </rPh>
    <rPh sb="107" eb="109">
      <t>ヒリツ</t>
    </rPh>
    <rPh sb="115" eb="117">
      <t>キサイ</t>
    </rPh>
    <rPh sb="117" eb="119">
      <t>ザンダカ</t>
    </rPh>
    <rPh sb="121" eb="123">
      <t>カンロ</t>
    </rPh>
    <rPh sb="123" eb="124">
      <t>トウ</t>
    </rPh>
    <rPh sb="125" eb="127">
      <t>タイシン</t>
    </rPh>
    <rPh sb="127" eb="129">
      <t>ホキョウ</t>
    </rPh>
    <rPh sb="129" eb="131">
      <t>コウジ</t>
    </rPh>
    <rPh sb="131" eb="132">
      <t>オヨ</t>
    </rPh>
    <rPh sb="133" eb="135">
      <t>ケイソウ</t>
    </rPh>
    <rPh sb="135" eb="137">
      <t>セツビ</t>
    </rPh>
    <rPh sb="138" eb="140">
      <t>コウシン</t>
    </rPh>
    <rPh sb="140" eb="142">
      <t>コウジ</t>
    </rPh>
    <rPh sb="143" eb="144">
      <t>ハジ</t>
    </rPh>
    <rPh sb="154" eb="156">
      <t>ゾウガク</t>
    </rPh>
    <rPh sb="157" eb="158">
      <t>テン</t>
    </rPh>
    <rPh sb="160" eb="161">
      <t>クワ</t>
    </rPh>
    <rPh sb="163" eb="165">
      <t>リョウキン</t>
    </rPh>
    <rPh sb="165" eb="167">
      <t>シュウニュウ</t>
    </rPh>
    <rPh sb="168" eb="170">
      <t>ゲンガク</t>
    </rPh>
    <rPh sb="173" eb="175">
      <t>ミコ</t>
    </rPh>
    <rPh sb="180" eb="182">
      <t>ミギカタ</t>
    </rPh>
    <rPh sb="182" eb="183">
      <t>ア</t>
    </rPh>
    <rPh sb="186" eb="188">
      <t>スイイ</t>
    </rPh>
    <rPh sb="195" eb="197">
      <t>ヨソウ</t>
    </rPh>
    <rPh sb="200" eb="202">
      <t>キュウスイ</t>
    </rPh>
    <rPh sb="202" eb="204">
      <t>シュウエキ</t>
    </rPh>
    <rPh sb="208" eb="210">
      <t>ショウカン</t>
    </rPh>
    <rPh sb="210" eb="211">
      <t>キン</t>
    </rPh>
    <rPh sb="212" eb="213">
      <t>マカナ</t>
    </rPh>
    <rPh sb="220" eb="223">
      <t>カノウセイ</t>
    </rPh>
    <rPh sb="227" eb="229">
      <t>リョウキン</t>
    </rPh>
    <rPh sb="229" eb="231">
      <t>カイテイ</t>
    </rPh>
    <rPh sb="232" eb="234">
      <t>ヒツヨウ</t>
    </rPh>
    <rPh sb="244" eb="246">
      <t>リョウキン</t>
    </rPh>
    <rPh sb="246" eb="248">
      <t>カイシュウ</t>
    </rPh>
    <rPh sb="248" eb="249">
      <t>リツ</t>
    </rPh>
    <rPh sb="255" eb="257">
      <t>キョウキュウ</t>
    </rPh>
    <rPh sb="257" eb="259">
      <t>タンカ</t>
    </rPh>
    <rPh sb="260" eb="261">
      <t>ヨコ</t>
    </rPh>
    <rPh sb="263" eb="265">
      <t>ジョウタイ</t>
    </rPh>
    <rPh sb="268" eb="271">
      <t>ショウカンキン</t>
    </rPh>
    <rPh sb="271" eb="272">
      <t>オヨ</t>
    </rPh>
    <rPh sb="273" eb="276">
      <t>ソウヒヨウ</t>
    </rPh>
    <rPh sb="282" eb="284">
      <t>キュウスイ</t>
    </rPh>
    <rPh sb="284" eb="286">
      <t>ゲンカ</t>
    </rPh>
    <rPh sb="287" eb="288">
      <t>ア</t>
    </rPh>
    <rPh sb="294" eb="296">
      <t>リョウキン</t>
    </rPh>
    <rPh sb="296" eb="298">
      <t>カイシュウ</t>
    </rPh>
    <rPh sb="298" eb="299">
      <t>リツ</t>
    </rPh>
    <rPh sb="300" eb="302">
      <t>カコウ</t>
    </rPh>
    <rPh sb="305" eb="307">
      <t>コンゴ</t>
    </rPh>
    <rPh sb="307" eb="309">
      <t>リョウキン</t>
    </rPh>
    <rPh sb="309" eb="311">
      <t>シュウニュウ</t>
    </rPh>
    <rPh sb="312" eb="314">
      <t>ゲンガク</t>
    </rPh>
    <rPh sb="315" eb="316">
      <t>テン</t>
    </rPh>
    <rPh sb="318" eb="320">
      <t>キサイ</t>
    </rPh>
    <rPh sb="320" eb="323">
      <t>ショウカンキン</t>
    </rPh>
    <rPh sb="323" eb="324">
      <t>オヨ</t>
    </rPh>
    <rPh sb="325" eb="327">
      <t>イジ</t>
    </rPh>
    <rPh sb="327" eb="330">
      <t>カンリヒ</t>
    </rPh>
    <rPh sb="331" eb="333">
      <t>ゾウガク</t>
    </rPh>
    <rPh sb="336" eb="338">
      <t>ミコ</t>
    </rPh>
    <rPh sb="343" eb="345">
      <t>リョウキン</t>
    </rPh>
    <rPh sb="345" eb="347">
      <t>カイシュウ</t>
    </rPh>
    <rPh sb="347" eb="348">
      <t>リツ</t>
    </rPh>
    <rPh sb="349" eb="351">
      <t>カコウ</t>
    </rPh>
    <rPh sb="355" eb="357">
      <t>ミコ</t>
    </rPh>
    <rPh sb="359" eb="360">
      <t>ハヤ</t>
    </rPh>
    <rPh sb="362" eb="364">
      <t>リョウキン</t>
    </rPh>
    <rPh sb="364" eb="366">
      <t>カイテイ</t>
    </rPh>
    <rPh sb="367" eb="369">
      <t>ヒツヨウ</t>
    </rPh>
    <rPh sb="379" eb="381">
      <t>キュウスイ</t>
    </rPh>
    <rPh sb="381" eb="383">
      <t>ゲンカ</t>
    </rPh>
    <rPh sb="389" eb="391">
      <t>レイワ</t>
    </rPh>
    <rPh sb="391" eb="393">
      <t>ガンネン</t>
    </rPh>
    <rPh sb="395" eb="396">
      <t>ネン</t>
    </rPh>
    <rPh sb="397" eb="399">
      <t>ゲンショウ</t>
    </rPh>
    <rPh sb="400" eb="401">
      <t>テン</t>
    </rPh>
    <rPh sb="407" eb="410">
      <t>ジョウスイジョウ</t>
    </rPh>
    <rPh sb="410" eb="411">
      <t>トウ</t>
    </rPh>
    <rPh sb="412" eb="414">
      <t>タイシン</t>
    </rPh>
    <rPh sb="414" eb="416">
      <t>ホキョウ</t>
    </rPh>
    <rPh sb="416" eb="418">
      <t>コウジ</t>
    </rPh>
    <rPh sb="418" eb="419">
      <t>オヨ</t>
    </rPh>
    <rPh sb="420" eb="422">
      <t>ケイソウ</t>
    </rPh>
    <rPh sb="422" eb="424">
      <t>セツビ</t>
    </rPh>
    <rPh sb="425" eb="427">
      <t>コウシン</t>
    </rPh>
    <rPh sb="427" eb="429">
      <t>コウジ</t>
    </rPh>
    <rPh sb="430" eb="432">
      <t>キサイ</t>
    </rPh>
    <rPh sb="432" eb="434">
      <t>ショウカン</t>
    </rPh>
    <rPh sb="435" eb="436">
      <t>ハジ</t>
    </rPh>
    <rPh sb="439" eb="442">
      <t>ショウカンキン</t>
    </rPh>
    <rPh sb="443" eb="445">
      <t>レイワ</t>
    </rPh>
    <rPh sb="446" eb="447">
      <t>ネン</t>
    </rPh>
    <rPh sb="449" eb="451">
      <t>ゾウカ</t>
    </rPh>
    <rPh sb="452" eb="453">
      <t>テン</t>
    </rPh>
    <rPh sb="458" eb="460">
      <t>ジョウショウ</t>
    </rPh>
    <rPh sb="460" eb="462">
      <t>ケイコウ</t>
    </rPh>
    <rPh sb="463" eb="464">
      <t>ハジ</t>
    </rPh>
    <rPh sb="471" eb="473">
      <t>シセツ</t>
    </rPh>
    <rPh sb="473" eb="476">
      <t>リヨウリツ</t>
    </rPh>
    <rPh sb="482" eb="484">
      <t>イチブ</t>
    </rPh>
    <rPh sb="484" eb="486">
      <t>キュウスイ</t>
    </rPh>
    <rPh sb="486" eb="488">
      <t>ケイロ</t>
    </rPh>
    <rPh sb="489" eb="491">
      <t>ヘンコウ</t>
    </rPh>
    <rPh sb="492" eb="494">
      <t>ロウスイ</t>
    </rPh>
    <rPh sb="494" eb="496">
      <t>シュウリ</t>
    </rPh>
    <rPh sb="496" eb="497">
      <t>トウ</t>
    </rPh>
    <rPh sb="501" eb="503">
      <t>ハイスイ</t>
    </rPh>
    <rPh sb="503" eb="504">
      <t>リョウ</t>
    </rPh>
    <rPh sb="505" eb="507">
      <t>ゾウゲン</t>
    </rPh>
    <rPh sb="508" eb="509">
      <t>ク</t>
    </rPh>
    <rPh sb="510" eb="511">
      <t>カエ</t>
    </rPh>
    <rPh sb="519" eb="521">
      <t>ユウシュウ</t>
    </rPh>
    <rPh sb="521" eb="522">
      <t>リツ</t>
    </rPh>
    <rPh sb="528" eb="530">
      <t>ユウシュウ</t>
    </rPh>
    <rPh sb="530" eb="532">
      <t>スイリョウ</t>
    </rPh>
    <rPh sb="535" eb="536">
      <t>ヨコ</t>
    </rPh>
    <rPh sb="539" eb="541">
      <t>スイイ</t>
    </rPh>
    <rPh sb="547" eb="549">
      <t>ジンコウ</t>
    </rPh>
    <rPh sb="549" eb="551">
      <t>ゲンショウ</t>
    </rPh>
    <rPh sb="552" eb="554">
      <t>キギョウ</t>
    </rPh>
    <rPh sb="554" eb="556">
      <t>テッタイ</t>
    </rPh>
    <rPh sb="557" eb="558">
      <t>スス</t>
    </rPh>
    <rPh sb="560" eb="562">
      <t>テイカ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</si>
</sst>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0E-4FCE-B96A-C3F6853EE9D2}"/>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0.96</c:v>
                </c:pt>
                <c:pt idx="1">
                  <c:v>0.65</c:v>
                </c:pt>
                <c:pt idx="2">
                  <c:v>0.52</c:v>
                </c:pt>
                <c:pt idx="3">
                  <c:v>1.48</c:v>
                </c:pt>
                <c:pt idx="4">
                  <c:v>0.71</c:v>
                </c:pt>
              </c:numCache>
            </c:numRef>
          </c:val>
          <c:smooth val="0"/>
          <c:extLst>
            <c:ext xmlns:c16="http://schemas.microsoft.com/office/drawing/2014/chart" uri="{C3380CC4-5D6E-409C-BE32-E72D297353CC}">
              <c16:uniqueId val="{00000001-220E-4FCE-B96A-C3F6853EE9D2}"/>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60.31</c:v>
                </c:pt>
                <c:pt idx="1">
                  <c:v>59.44</c:v>
                </c:pt>
                <c:pt idx="2">
                  <c:v>61.05</c:v>
                </c:pt>
                <c:pt idx="3">
                  <c:v>59.44</c:v>
                </c:pt>
                <c:pt idx="4">
                  <c:v>57.99</c:v>
                </c:pt>
              </c:numCache>
            </c:numRef>
          </c:val>
          <c:extLst>
            <c:ext xmlns:c16="http://schemas.microsoft.com/office/drawing/2014/chart" uri="{C3380CC4-5D6E-409C-BE32-E72D297353CC}">
              <c16:uniqueId val="{00000000-6AC5-4937-B169-CDD6BD9D9470}"/>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56.65</c:v>
                </c:pt>
                <c:pt idx="1">
                  <c:v>56.41</c:v>
                </c:pt>
                <c:pt idx="2">
                  <c:v>54.9</c:v>
                </c:pt>
                <c:pt idx="3">
                  <c:v>55.7</c:v>
                </c:pt>
                <c:pt idx="4">
                  <c:v>58.88</c:v>
                </c:pt>
              </c:numCache>
            </c:numRef>
          </c:val>
          <c:smooth val="0"/>
          <c:extLst>
            <c:ext xmlns:c16="http://schemas.microsoft.com/office/drawing/2014/chart" uri="{C3380CC4-5D6E-409C-BE32-E72D297353CC}">
              <c16:uniqueId val="{00000001-6AC5-4937-B169-CDD6BD9D9470}"/>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84.25</c:v>
                </c:pt>
                <c:pt idx="1">
                  <c:v>83.45</c:v>
                </c:pt>
                <c:pt idx="2">
                  <c:v>82.51</c:v>
                </c:pt>
                <c:pt idx="3">
                  <c:v>83.61</c:v>
                </c:pt>
                <c:pt idx="4">
                  <c:v>85.48</c:v>
                </c:pt>
              </c:numCache>
            </c:numRef>
          </c:val>
          <c:extLst>
            <c:ext xmlns:c16="http://schemas.microsoft.com/office/drawing/2014/chart" uri="{C3380CC4-5D6E-409C-BE32-E72D297353CC}">
              <c16:uniqueId val="{00000000-AA9C-42BA-B7DD-E266F718CE96}"/>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76.13</c:v>
                </c:pt>
                <c:pt idx="1">
                  <c:v>75.12</c:v>
                </c:pt>
                <c:pt idx="2">
                  <c:v>74.27</c:v>
                </c:pt>
                <c:pt idx="3">
                  <c:v>71.81</c:v>
                </c:pt>
                <c:pt idx="4">
                  <c:v>71.150000000000006</c:v>
                </c:pt>
              </c:numCache>
            </c:numRef>
          </c:val>
          <c:smooth val="0"/>
          <c:extLst>
            <c:ext xmlns:c16="http://schemas.microsoft.com/office/drawing/2014/chart" uri="{C3380CC4-5D6E-409C-BE32-E72D297353CC}">
              <c16:uniqueId val="{00000001-AA9C-42BA-B7DD-E266F718CE96}"/>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131.5</c:v>
                </c:pt>
                <c:pt idx="1">
                  <c:v>126.08</c:v>
                </c:pt>
                <c:pt idx="2">
                  <c:v>132.68</c:v>
                </c:pt>
                <c:pt idx="3">
                  <c:v>134.77000000000001</c:v>
                </c:pt>
                <c:pt idx="4">
                  <c:v>121.62</c:v>
                </c:pt>
              </c:numCache>
            </c:numRef>
          </c:val>
          <c:extLst>
            <c:ext xmlns:c16="http://schemas.microsoft.com/office/drawing/2014/chart" uri="{C3380CC4-5D6E-409C-BE32-E72D297353CC}">
              <c16:uniqueId val="{00000000-0B8E-4068-A675-B722F282540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73.959999999999994</c:v>
                </c:pt>
                <c:pt idx="1">
                  <c:v>75.010000000000005</c:v>
                </c:pt>
                <c:pt idx="2">
                  <c:v>72.760000000000005</c:v>
                </c:pt>
                <c:pt idx="3">
                  <c:v>82.57</c:v>
                </c:pt>
                <c:pt idx="4">
                  <c:v>73.540000000000006</c:v>
                </c:pt>
              </c:numCache>
            </c:numRef>
          </c:val>
          <c:smooth val="0"/>
          <c:extLst>
            <c:ext xmlns:c16="http://schemas.microsoft.com/office/drawing/2014/chart" uri="{C3380CC4-5D6E-409C-BE32-E72D297353CC}">
              <c16:uniqueId val="{00000001-0B8E-4068-A675-B722F282540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8F2-4DF9-8D11-E628650D9AD8}"/>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F2-4DF9-8D11-E628650D9AD8}"/>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FB-4995-8774-717C23D371F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FB-4995-8774-717C23D371F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FA-4B3E-A133-1B5449A7F93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FA-4B3E-A133-1B5449A7F93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4E-4459-9CFC-D5965876B733}"/>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4E-4459-9CFC-D5965876B733}"/>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372.26</c:v>
                </c:pt>
                <c:pt idx="1">
                  <c:v>404.25</c:v>
                </c:pt>
                <c:pt idx="2">
                  <c:v>430.35</c:v>
                </c:pt>
                <c:pt idx="3">
                  <c:v>449.44</c:v>
                </c:pt>
                <c:pt idx="4">
                  <c:v>497.5</c:v>
                </c:pt>
              </c:numCache>
            </c:numRef>
          </c:val>
          <c:extLst>
            <c:ext xmlns:c16="http://schemas.microsoft.com/office/drawing/2014/chart" uri="{C3380CC4-5D6E-409C-BE32-E72D297353CC}">
              <c16:uniqueId val="{00000000-2223-4791-BE37-34475EF6A99E}"/>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1295.06</c:v>
                </c:pt>
                <c:pt idx="1">
                  <c:v>1168.7</c:v>
                </c:pt>
                <c:pt idx="2">
                  <c:v>1245.46</c:v>
                </c:pt>
                <c:pt idx="3">
                  <c:v>834.1</c:v>
                </c:pt>
                <c:pt idx="4">
                  <c:v>918.84</c:v>
                </c:pt>
              </c:numCache>
            </c:numRef>
          </c:val>
          <c:smooth val="0"/>
          <c:extLst>
            <c:ext xmlns:c16="http://schemas.microsoft.com/office/drawing/2014/chart" uri="{C3380CC4-5D6E-409C-BE32-E72D297353CC}">
              <c16:uniqueId val="{00000001-2223-4791-BE37-34475EF6A99E}"/>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135.16999999999999</c:v>
                </c:pt>
                <c:pt idx="1">
                  <c:v>134.41</c:v>
                </c:pt>
                <c:pt idx="2">
                  <c:v>136.44</c:v>
                </c:pt>
                <c:pt idx="3">
                  <c:v>139.31</c:v>
                </c:pt>
                <c:pt idx="4">
                  <c:v>124.06</c:v>
                </c:pt>
              </c:numCache>
            </c:numRef>
          </c:val>
          <c:extLst>
            <c:ext xmlns:c16="http://schemas.microsoft.com/office/drawing/2014/chart" uri="{C3380CC4-5D6E-409C-BE32-E72D297353CC}">
              <c16:uniqueId val="{00000000-7A62-4554-A7E3-17C0DC1A5F91}"/>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53.29</c:v>
                </c:pt>
                <c:pt idx="1">
                  <c:v>53.59</c:v>
                </c:pt>
                <c:pt idx="2">
                  <c:v>51.08</c:v>
                </c:pt>
                <c:pt idx="3">
                  <c:v>64.44</c:v>
                </c:pt>
                <c:pt idx="4">
                  <c:v>58.27</c:v>
                </c:pt>
              </c:numCache>
            </c:numRef>
          </c:val>
          <c:smooth val="0"/>
          <c:extLst>
            <c:ext xmlns:c16="http://schemas.microsoft.com/office/drawing/2014/chart" uri="{C3380CC4-5D6E-409C-BE32-E72D297353CC}">
              <c16:uniqueId val="{00000001-7A62-4554-A7E3-17C0DC1A5F91}"/>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75.180000000000007</c:v>
                </c:pt>
                <c:pt idx="1">
                  <c:v>75.91</c:v>
                </c:pt>
                <c:pt idx="2">
                  <c:v>74.23</c:v>
                </c:pt>
                <c:pt idx="3">
                  <c:v>73.16</c:v>
                </c:pt>
                <c:pt idx="4">
                  <c:v>82.29</c:v>
                </c:pt>
              </c:numCache>
            </c:numRef>
          </c:val>
          <c:extLst>
            <c:ext xmlns:c16="http://schemas.microsoft.com/office/drawing/2014/chart" uri="{C3380CC4-5D6E-409C-BE32-E72D297353CC}">
              <c16:uniqueId val="{00000000-48D3-48F0-A22D-3AB51220FE9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259.02</c:v>
                </c:pt>
                <c:pt idx="1">
                  <c:v>259.79000000000002</c:v>
                </c:pt>
                <c:pt idx="2">
                  <c:v>262.13</c:v>
                </c:pt>
                <c:pt idx="3">
                  <c:v>197.14</c:v>
                </c:pt>
                <c:pt idx="4">
                  <c:v>303.81</c:v>
                </c:pt>
              </c:numCache>
            </c:numRef>
          </c:val>
          <c:smooth val="0"/>
          <c:extLst>
            <c:ext xmlns:c16="http://schemas.microsoft.com/office/drawing/2014/chart" uri="{C3380CC4-5D6E-409C-BE32-E72D297353CC}">
              <c16:uniqueId val="{00000001-48D3-48F0-A22D-3AB51220FE9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A1" zoomScaleNormal="100" workbookViewId="0">
      <selection activeCell="DI53" sqref="DI5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北海道　標津町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2"/>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15">
      <c r="A8" s="2"/>
      <c r="B8" s="71" t="str">
        <f>データ!$I$6</f>
        <v>法非適用</v>
      </c>
      <c r="C8" s="71"/>
      <c r="D8" s="71"/>
      <c r="E8" s="71"/>
      <c r="F8" s="71"/>
      <c r="G8" s="71"/>
      <c r="H8" s="71"/>
      <c r="I8" s="71" t="str">
        <f>データ!$J$6</f>
        <v>水道事業</v>
      </c>
      <c r="J8" s="71"/>
      <c r="K8" s="71"/>
      <c r="L8" s="71"/>
      <c r="M8" s="71"/>
      <c r="N8" s="71"/>
      <c r="O8" s="71"/>
      <c r="P8" s="71" t="str">
        <f>データ!$K$6</f>
        <v>簡易水道事業</v>
      </c>
      <c r="Q8" s="71"/>
      <c r="R8" s="71"/>
      <c r="S8" s="71"/>
      <c r="T8" s="71"/>
      <c r="U8" s="71"/>
      <c r="V8" s="71"/>
      <c r="W8" s="71" t="str">
        <f>データ!$L$6</f>
        <v>D3</v>
      </c>
      <c r="X8" s="71"/>
      <c r="Y8" s="71"/>
      <c r="Z8" s="71"/>
      <c r="AA8" s="71"/>
      <c r="AB8" s="71"/>
      <c r="AC8" s="71"/>
      <c r="AD8" s="71" t="str">
        <f>データ!$M$6</f>
        <v>非設置</v>
      </c>
      <c r="AE8" s="71"/>
      <c r="AF8" s="71"/>
      <c r="AG8" s="71"/>
      <c r="AH8" s="71"/>
      <c r="AI8" s="71"/>
      <c r="AJ8" s="71"/>
      <c r="AK8" s="2"/>
      <c r="AL8" s="66">
        <f>データ!$R$6</f>
        <v>5056</v>
      </c>
      <c r="AM8" s="66"/>
      <c r="AN8" s="66"/>
      <c r="AO8" s="66"/>
      <c r="AP8" s="66"/>
      <c r="AQ8" s="66"/>
      <c r="AR8" s="66"/>
      <c r="AS8" s="66"/>
      <c r="AT8" s="36">
        <f>データ!$S$6</f>
        <v>624.69000000000005</v>
      </c>
      <c r="AU8" s="36"/>
      <c r="AV8" s="36"/>
      <c r="AW8" s="36"/>
      <c r="AX8" s="36"/>
      <c r="AY8" s="36"/>
      <c r="AZ8" s="36"/>
      <c r="BA8" s="36"/>
      <c r="BB8" s="36">
        <f>データ!$T$6</f>
        <v>8.09</v>
      </c>
      <c r="BC8" s="36"/>
      <c r="BD8" s="36"/>
      <c r="BE8" s="36"/>
      <c r="BF8" s="36"/>
      <c r="BG8" s="36"/>
      <c r="BH8" s="36"/>
      <c r="BI8" s="36"/>
      <c r="BJ8" s="3"/>
      <c r="BK8" s="3"/>
      <c r="BL8" s="67" t="s">
        <v>10</v>
      </c>
      <c r="BM8" s="68"/>
      <c r="BN8" s="69" t="s">
        <v>11</v>
      </c>
      <c r="BO8" s="69"/>
      <c r="BP8" s="69"/>
      <c r="BQ8" s="69"/>
      <c r="BR8" s="69"/>
      <c r="BS8" s="69"/>
      <c r="BT8" s="69"/>
      <c r="BU8" s="69"/>
      <c r="BV8" s="69"/>
      <c r="BW8" s="69"/>
      <c r="BX8" s="69"/>
      <c r="BY8" s="70"/>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2"/>
      <c r="AE9" s="2"/>
      <c r="AF9" s="2"/>
      <c r="AG9" s="2"/>
      <c r="AH9" s="3"/>
      <c r="AI9" s="2"/>
      <c r="AJ9" s="2"/>
      <c r="AK9" s="2"/>
      <c r="AL9" s="52" t="s">
        <v>16</v>
      </c>
      <c r="AM9" s="52"/>
      <c r="AN9" s="52"/>
      <c r="AO9" s="52"/>
      <c r="AP9" s="52"/>
      <c r="AQ9" s="52"/>
      <c r="AR9" s="52"/>
      <c r="AS9" s="52"/>
      <c r="AT9" s="52" t="s">
        <v>17</v>
      </c>
      <c r="AU9" s="52"/>
      <c r="AV9" s="52"/>
      <c r="AW9" s="52"/>
      <c r="AX9" s="52"/>
      <c r="AY9" s="52"/>
      <c r="AZ9" s="52"/>
      <c r="BA9" s="52"/>
      <c r="BB9" s="52" t="s">
        <v>18</v>
      </c>
      <c r="BC9" s="52"/>
      <c r="BD9" s="52"/>
      <c r="BE9" s="52"/>
      <c r="BF9" s="52"/>
      <c r="BG9" s="52"/>
      <c r="BH9" s="52"/>
      <c r="BI9" s="52"/>
      <c r="BJ9" s="3"/>
      <c r="BK9" s="3"/>
      <c r="BL9" s="53" t="s">
        <v>19</v>
      </c>
      <c r="BM9" s="54"/>
      <c r="BN9" s="55" t="s">
        <v>20</v>
      </c>
      <c r="BO9" s="55"/>
      <c r="BP9" s="55"/>
      <c r="BQ9" s="55"/>
      <c r="BR9" s="55"/>
      <c r="BS9" s="55"/>
      <c r="BT9" s="55"/>
      <c r="BU9" s="55"/>
      <c r="BV9" s="55"/>
      <c r="BW9" s="55"/>
      <c r="BX9" s="55"/>
      <c r="BY9" s="56"/>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99.72</v>
      </c>
      <c r="Q10" s="36"/>
      <c r="R10" s="36"/>
      <c r="S10" s="36"/>
      <c r="T10" s="36"/>
      <c r="U10" s="36"/>
      <c r="V10" s="36"/>
      <c r="W10" s="66">
        <f>データ!$Q$6</f>
        <v>2813</v>
      </c>
      <c r="X10" s="66"/>
      <c r="Y10" s="66"/>
      <c r="Z10" s="66"/>
      <c r="AA10" s="66"/>
      <c r="AB10" s="66"/>
      <c r="AC10" s="66"/>
      <c r="AD10" s="2"/>
      <c r="AE10" s="2"/>
      <c r="AF10" s="2"/>
      <c r="AG10" s="2"/>
      <c r="AH10" s="2"/>
      <c r="AI10" s="2"/>
      <c r="AJ10" s="2"/>
      <c r="AK10" s="2"/>
      <c r="AL10" s="66">
        <f>データ!$U$6</f>
        <v>4982</v>
      </c>
      <c r="AM10" s="66"/>
      <c r="AN10" s="66"/>
      <c r="AO10" s="66"/>
      <c r="AP10" s="66"/>
      <c r="AQ10" s="66"/>
      <c r="AR10" s="66"/>
      <c r="AS10" s="66"/>
      <c r="AT10" s="36">
        <f>データ!$V$6</f>
        <v>248.8</v>
      </c>
      <c r="AU10" s="36"/>
      <c r="AV10" s="36"/>
      <c r="AW10" s="36"/>
      <c r="AX10" s="36"/>
      <c r="AY10" s="36"/>
      <c r="AZ10" s="36"/>
      <c r="BA10" s="36"/>
      <c r="BB10" s="36">
        <f>データ!$W$6</f>
        <v>20.02</v>
      </c>
      <c r="BC10" s="36"/>
      <c r="BD10" s="36"/>
      <c r="BE10" s="36"/>
      <c r="BF10" s="36"/>
      <c r="BG10" s="36"/>
      <c r="BH10" s="36"/>
      <c r="BI10" s="36"/>
      <c r="BJ10" s="2"/>
      <c r="BK10" s="2"/>
      <c r="BL10" s="57" t="s">
        <v>21</v>
      </c>
      <c r="BM10" s="58"/>
      <c r="BN10" s="59" t="s">
        <v>22</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116</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3"/>
      <c r="BM48" s="44"/>
      <c r="BN48" s="44"/>
      <c r="BO48" s="44"/>
      <c r="BP48" s="44"/>
      <c r="BQ48" s="44"/>
      <c r="BR48" s="44"/>
      <c r="BS48" s="44"/>
      <c r="BT48" s="44"/>
      <c r="BU48" s="44"/>
      <c r="BV48" s="44"/>
      <c r="BW48" s="44"/>
      <c r="BX48" s="44"/>
      <c r="BY48" s="44"/>
      <c r="BZ48" s="4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3"/>
      <c r="BM49" s="44"/>
      <c r="BN49" s="44"/>
      <c r="BO49" s="44"/>
      <c r="BP49" s="44"/>
      <c r="BQ49" s="44"/>
      <c r="BR49" s="44"/>
      <c r="BS49" s="44"/>
      <c r="BT49" s="44"/>
      <c r="BU49" s="44"/>
      <c r="BV49" s="44"/>
      <c r="BW49" s="44"/>
      <c r="BX49" s="44"/>
      <c r="BY49" s="44"/>
      <c r="BZ49" s="4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3"/>
      <c r="BM50" s="44"/>
      <c r="BN50" s="44"/>
      <c r="BO50" s="44"/>
      <c r="BP50" s="44"/>
      <c r="BQ50" s="44"/>
      <c r="BR50" s="44"/>
      <c r="BS50" s="44"/>
      <c r="BT50" s="44"/>
      <c r="BU50" s="44"/>
      <c r="BV50" s="44"/>
      <c r="BW50" s="44"/>
      <c r="BX50" s="44"/>
      <c r="BY50" s="44"/>
      <c r="BZ50" s="4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3"/>
      <c r="BM51" s="44"/>
      <c r="BN51" s="44"/>
      <c r="BO51" s="44"/>
      <c r="BP51" s="44"/>
      <c r="BQ51" s="44"/>
      <c r="BR51" s="44"/>
      <c r="BS51" s="44"/>
      <c r="BT51" s="44"/>
      <c r="BU51" s="44"/>
      <c r="BV51" s="44"/>
      <c r="BW51" s="44"/>
      <c r="BX51" s="44"/>
      <c r="BY51" s="44"/>
      <c r="BZ51" s="4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3"/>
      <c r="BM52" s="44"/>
      <c r="BN52" s="44"/>
      <c r="BO52" s="44"/>
      <c r="BP52" s="44"/>
      <c r="BQ52" s="44"/>
      <c r="BR52" s="44"/>
      <c r="BS52" s="44"/>
      <c r="BT52" s="44"/>
      <c r="BU52" s="44"/>
      <c r="BV52" s="44"/>
      <c r="BW52" s="44"/>
      <c r="BX52" s="44"/>
      <c r="BY52" s="44"/>
      <c r="BZ52" s="4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3"/>
      <c r="BM53" s="44"/>
      <c r="BN53" s="44"/>
      <c r="BO53" s="44"/>
      <c r="BP53" s="44"/>
      <c r="BQ53" s="44"/>
      <c r="BR53" s="44"/>
      <c r="BS53" s="44"/>
      <c r="BT53" s="44"/>
      <c r="BU53" s="44"/>
      <c r="BV53" s="44"/>
      <c r="BW53" s="44"/>
      <c r="BX53" s="44"/>
      <c r="BY53" s="44"/>
      <c r="BZ53" s="4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3"/>
      <c r="BM54" s="44"/>
      <c r="BN54" s="44"/>
      <c r="BO54" s="44"/>
      <c r="BP54" s="44"/>
      <c r="BQ54" s="44"/>
      <c r="BR54" s="44"/>
      <c r="BS54" s="44"/>
      <c r="BT54" s="44"/>
      <c r="BU54" s="44"/>
      <c r="BV54" s="44"/>
      <c r="BW54" s="44"/>
      <c r="BX54" s="44"/>
      <c r="BY54" s="44"/>
      <c r="BZ54" s="4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3"/>
      <c r="BM55" s="44"/>
      <c r="BN55" s="44"/>
      <c r="BO55" s="44"/>
      <c r="BP55" s="44"/>
      <c r="BQ55" s="44"/>
      <c r="BR55" s="44"/>
      <c r="BS55" s="44"/>
      <c r="BT55" s="44"/>
      <c r="BU55" s="44"/>
      <c r="BV55" s="44"/>
      <c r="BW55" s="44"/>
      <c r="BX55" s="44"/>
      <c r="BY55" s="44"/>
      <c r="BZ55" s="4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3"/>
      <c r="BM56" s="44"/>
      <c r="BN56" s="44"/>
      <c r="BO56" s="44"/>
      <c r="BP56" s="44"/>
      <c r="BQ56" s="44"/>
      <c r="BR56" s="44"/>
      <c r="BS56" s="44"/>
      <c r="BT56" s="44"/>
      <c r="BU56" s="44"/>
      <c r="BV56" s="44"/>
      <c r="BW56" s="44"/>
      <c r="BX56" s="44"/>
      <c r="BY56" s="44"/>
      <c r="BZ56" s="4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3"/>
      <c r="BM57" s="44"/>
      <c r="BN57" s="44"/>
      <c r="BO57" s="44"/>
      <c r="BP57" s="44"/>
      <c r="BQ57" s="44"/>
      <c r="BR57" s="44"/>
      <c r="BS57" s="44"/>
      <c r="BT57" s="44"/>
      <c r="BU57" s="44"/>
      <c r="BV57" s="44"/>
      <c r="BW57" s="44"/>
      <c r="BX57" s="44"/>
      <c r="BY57" s="44"/>
      <c r="BZ57" s="4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3"/>
      <c r="BM58" s="44"/>
      <c r="BN58" s="44"/>
      <c r="BO58" s="44"/>
      <c r="BP58" s="44"/>
      <c r="BQ58" s="44"/>
      <c r="BR58" s="44"/>
      <c r="BS58" s="44"/>
      <c r="BT58" s="44"/>
      <c r="BU58" s="44"/>
      <c r="BV58" s="44"/>
      <c r="BW58" s="44"/>
      <c r="BX58" s="44"/>
      <c r="BY58" s="44"/>
      <c r="BZ58" s="4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3"/>
      <c r="BM59" s="44"/>
      <c r="BN59" s="44"/>
      <c r="BO59" s="44"/>
      <c r="BP59" s="44"/>
      <c r="BQ59" s="44"/>
      <c r="BR59" s="44"/>
      <c r="BS59" s="44"/>
      <c r="BT59" s="44"/>
      <c r="BU59" s="44"/>
      <c r="BV59" s="44"/>
      <c r="BW59" s="44"/>
      <c r="BX59" s="44"/>
      <c r="BY59" s="44"/>
      <c r="BZ59" s="45"/>
    </row>
    <row r="60" spans="1:78" ht="13.5" customHeight="1" x14ac:dyDescent="0.15">
      <c r="A60" s="2"/>
      <c r="B60" s="49" t="s">
        <v>27</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3"/>
      <c r="BM62" s="44"/>
      <c r="BN62" s="44"/>
      <c r="BO62" s="44"/>
      <c r="BP62" s="44"/>
      <c r="BQ62" s="44"/>
      <c r="BR62" s="44"/>
      <c r="BS62" s="44"/>
      <c r="BT62" s="44"/>
      <c r="BU62" s="44"/>
      <c r="BV62" s="44"/>
      <c r="BW62" s="44"/>
      <c r="BX62" s="44"/>
      <c r="BY62" s="44"/>
      <c r="BZ62" s="4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6"/>
      <c r="BM63" s="47"/>
      <c r="BN63" s="47"/>
      <c r="BO63" s="47"/>
      <c r="BP63" s="47"/>
      <c r="BQ63" s="47"/>
      <c r="BR63" s="47"/>
      <c r="BS63" s="47"/>
      <c r="BT63" s="47"/>
      <c r="BU63" s="47"/>
      <c r="BV63" s="47"/>
      <c r="BW63" s="47"/>
      <c r="BX63" s="47"/>
      <c r="BY63" s="47"/>
      <c r="BZ63" s="4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42</v>
      </c>
      <c r="H85" s="13" t="str">
        <f>データ!BO6</f>
        <v>【940.88】</v>
      </c>
      <c r="I85" s="13" t="str">
        <f>データ!BZ6</f>
        <v>【54.59】</v>
      </c>
      <c r="J85" s="13" t="str">
        <f>データ!CK6</f>
        <v>【301.20】</v>
      </c>
      <c r="K85" s="13" t="str">
        <f>データ!CV6</f>
        <v>【56.42】</v>
      </c>
      <c r="L85" s="13" t="str">
        <f>データ!DG6</f>
        <v>【71.01】</v>
      </c>
      <c r="M85" s="13" t="s">
        <v>43</v>
      </c>
      <c r="N85" s="13" t="s">
        <v>43</v>
      </c>
      <c r="O85" s="13" t="str">
        <f>データ!EN6</f>
        <v>【0.58】</v>
      </c>
    </row>
  </sheetData>
  <sheetProtection algorithmName="SHA-512" hashValue="fR70aOmNkn/cDWCjXcjdZWdz1zUDEBzzMACW/ReYrxe7oysIKE/WXOMFVuGVq2KAKiE9YxBok+ejLbU/9hiwww==" saltValue="Ef6TX9xapUW80hh5rZ7aQ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46</v>
      </c>
      <c r="B3" s="16" t="s">
        <v>47</v>
      </c>
      <c r="C3" s="16" t="s">
        <v>48</v>
      </c>
      <c r="D3" s="16" t="s">
        <v>49</v>
      </c>
      <c r="E3" s="16" t="s">
        <v>50</v>
      </c>
      <c r="F3" s="16" t="s">
        <v>51</v>
      </c>
      <c r="G3" s="16" t="s">
        <v>52</v>
      </c>
      <c r="H3" s="78" t="s">
        <v>53</v>
      </c>
      <c r="I3" s="79"/>
      <c r="J3" s="79"/>
      <c r="K3" s="79"/>
      <c r="L3" s="79"/>
      <c r="M3" s="79"/>
      <c r="N3" s="79"/>
      <c r="O3" s="79"/>
      <c r="P3" s="79"/>
      <c r="Q3" s="79"/>
      <c r="R3" s="79"/>
      <c r="S3" s="79"/>
      <c r="T3" s="79"/>
      <c r="U3" s="79"/>
      <c r="V3" s="79"/>
      <c r="W3" s="80"/>
      <c r="X3" s="84" t="s">
        <v>54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27</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15" t="s">
        <v>55</v>
      </c>
      <c r="B4" s="17"/>
      <c r="C4" s="17"/>
      <c r="D4" s="17"/>
      <c r="E4" s="17"/>
      <c r="F4" s="17"/>
      <c r="G4" s="17"/>
      <c r="H4" s="81"/>
      <c r="I4" s="82"/>
      <c r="J4" s="82"/>
      <c r="K4" s="82"/>
      <c r="L4" s="82"/>
      <c r="M4" s="82"/>
      <c r="N4" s="82"/>
      <c r="O4" s="82"/>
      <c r="P4" s="82"/>
      <c r="Q4" s="82"/>
      <c r="R4" s="82"/>
      <c r="S4" s="82"/>
      <c r="T4" s="82"/>
      <c r="U4" s="82"/>
      <c r="V4" s="82"/>
      <c r="W4" s="83"/>
      <c r="X4" s="77" t="s">
        <v>56</v>
      </c>
      <c r="Y4" s="77"/>
      <c r="Z4" s="77"/>
      <c r="AA4" s="77"/>
      <c r="AB4" s="77"/>
      <c r="AC4" s="77"/>
      <c r="AD4" s="77"/>
      <c r="AE4" s="77"/>
      <c r="AF4" s="77"/>
      <c r="AG4" s="77"/>
      <c r="AH4" s="77"/>
      <c r="AI4" s="77" t="s">
        <v>57</v>
      </c>
      <c r="AJ4" s="77"/>
      <c r="AK4" s="77"/>
      <c r="AL4" s="77"/>
      <c r="AM4" s="77"/>
      <c r="AN4" s="77"/>
      <c r="AO4" s="77"/>
      <c r="AP4" s="77"/>
      <c r="AQ4" s="77"/>
      <c r="AR4" s="77"/>
      <c r="AS4" s="77"/>
      <c r="AT4" s="77" t="s">
        <v>58</v>
      </c>
      <c r="AU4" s="77"/>
      <c r="AV4" s="77"/>
      <c r="AW4" s="77"/>
      <c r="AX4" s="77"/>
      <c r="AY4" s="77"/>
      <c r="AZ4" s="77"/>
      <c r="BA4" s="77"/>
      <c r="BB4" s="77"/>
      <c r="BC4" s="77"/>
      <c r="BD4" s="77"/>
      <c r="BE4" s="77" t="s">
        <v>59</v>
      </c>
      <c r="BF4" s="77"/>
      <c r="BG4" s="77"/>
      <c r="BH4" s="77"/>
      <c r="BI4" s="77"/>
      <c r="BJ4" s="77"/>
      <c r="BK4" s="77"/>
      <c r="BL4" s="77"/>
      <c r="BM4" s="77"/>
      <c r="BN4" s="77"/>
      <c r="BO4" s="77"/>
      <c r="BP4" s="77" t="s">
        <v>60</v>
      </c>
      <c r="BQ4" s="77"/>
      <c r="BR4" s="77"/>
      <c r="BS4" s="77"/>
      <c r="BT4" s="77"/>
      <c r="BU4" s="77"/>
      <c r="BV4" s="77"/>
      <c r="BW4" s="77"/>
      <c r="BX4" s="77"/>
      <c r="BY4" s="77"/>
      <c r="BZ4" s="77"/>
      <c r="CA4" s="77" t="s">
        <v>61</v>
      </c>
      <c r="CB4" s="77"/>
      <c r="CC4" s="77"/>
      <c r="CD4" s="77"/>
      <c r="CE4" s="77"/>
      <c r="CF4" s="77"/>
      <c r="CG4" s="77"/>
      <c r="CH4" s="77"/>
      <c r="CI4" s="77"/>
      <c r="CJ4" s="77"/>
      <c r="CK4" s="77"/>
      <c r="CL4" s="77" t="s">
        <v>62</v>
      </c>
      <c r="CM4" s="77"/>
      <c r="CN4" s="77"/>
      <c r="CO4" s="77"/>
      <c r="CP4" s="77"/>
      <c r="CQ4" s="77"/>
      <c r="CR4" s="77"/>
      <c r="CS4" s="77"/>
      <c r="CT4" s="77"/>
      <c r="CU4" s="77"/>
      <c r="CV4" s="77"/>
      <c r="CW4" s="77" t="s">
        <v>63</v>
      </c>
      <c r="CX4" s="77"/>
      <c r="CY4" s="77"/>
      <c r="CZ4" s="77"/>
      <c r="DA4" s="77"/>
      <c r="DB4" s="77"/>
      <c r="DC4" s="77"/>
      <c r="DD4" s="77"/>
      <c r="DE4" s="77"/>
      <c r="DF4" s="77"/>
      <c r="DG4" s="77"/>
      <c r="DH4" s="77" t="s">
        <v>64</v>
      </c>
      <c r="DI4" s="77"/>
      <c r="DJ4" s="77"/>
      <c r="DK4" s="77"/>
      <c r="DL4" s="77"/>
      <c r="DM4" s="77"/>
      <c r="DN4" s="77"/>
      <c r="DO4" s="77"/>
      <c r="DP4" s="77"/>
      <c r="DQ4" s="77"/>
      <c r="DR4" s="77"/>
      <c r="DS4" s="77" t="s">
        <v>65</v>
      </c>
      <c r="DT4" s="77"/>
      <c r="DU4" s="77"/>
      <c r="DV4" s="77"/>
      <c r="DW4" s="77"/>
      <c r="DX4" s="77"/>
      <c r="DY4" s="77"/>
      <c r="DZ4" s="77"/>
      <c r="EA4" s="77"/>
      <c r="EB4" s="77"/>
      <c r="EC4" s="77"/>
      <c r="ED4" s="77" t="s">
        <v>66</v>
      </c>
      <c r="EE4" s="77"/>
      <c r="EF4" s="77"/>
      <c r="EG4" s="77"/>
      <c r="EH4" s="77"/>
      <c r="EI4" s="77"/>
      <c r="EJ4" s="77"/>
      <c r="EK4" s="77"/>
      <c r="EL4" s="77"/>
      <c r="EM4" s="77"/>
      <c r="EN4" s="77"/>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16934</v>
      </c>
      <c r="D6" s="20">
        <f t="shared" si="3"/>
        <v>47</v>
      </c>
      <c r="E6" s="20">
        <f t="shared" si="3"/>
        <v>1</v>
      </c>
      <c r="F6" s="20">
        <f t="shared" si="3"/>
        <v>0</v>
      </c>
      <c r="G6" s="20">
        <f t="shared" si="3"/>
        <v>0</v>
      </c>
      <c r="H6" s="20" t="str">
        <f t="shared" si="3"/>
        <v>北海道　標津町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99.72</v>
      </c>
      <c r="Q6" s="21">
        <f t="shared" si="3"/>
        <v>2813</v>
      </c>
      <c r="R6" s="21">
        <f t="shared" si="3"/>
        <v>5056</v>
      </c>
      <c r="S6" s="21">
        <f t="shared" si="3"/>
        <v>624.69000000000005</v>
      </c>
      <c r="T6" s="21">
        <f t="shared" si="3"/>
        <v>8.09</v>
      </c>
      <c r="U6" s="21">
        <f t="shared" si="3"/>
        <v>4982</v>
      </c>
      <c r="V6" s="21">
        <f t="shared" si="3"/>
        <v>248.8</v>
      </c>
      <c r="W6" s="21">
        <f t="shared" si="3"/>
        <v>20.02</v>
      </c>
      <c r="X6" s="22">
        <f>IF(X7="",NA(),X7)</f>
        <v>131.5</v>
      </c>
      <c r="Y6" s="22">
        <f t="shared" ref="Y6:AG6" si="4">IF(Y7="",NA(),Y7)</f>
        <v>126.08</v>
      </c>
      <c r="Z6" s="22">
        <f t="shared" si="4"/>
        <v>132.68</v>
      </c>
      <c r="AA6" s="22">
        <f t="shared" si="4"/>
        <v>134.77000000000001</v>
      </c>
      <c r="AB6" s="22">
        <f t="shared" si="4"/>
        <v>121.62</v>
      </c>
      <c r="AC6" s="22">
        <f t="shared" si="4"/>
        <v>73.959999999999994</v>
      </c>
      <c r="AD6" s="22">
        <f t="shared" si="4"/>
        <v>75.010000000000005</v>
      </c>
      <c r="AE6" s="22">
        <f t="shared" si="4"/>
        <v>72.760000000000005</v>
      </c>
      <c r="AF6" s="22">
        <f t="shared" si="4"/>
        <v>82.57</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372.26</v>
      </c>
      <c r="BF6" s="22">
        <f t="shared" ref="BF6:BN6" si="7">IF(BF7="",NA(),BF7)</f>
        <v>404.25</v>
      </c>
      <c r="BG6" s="22">
        <f t="shared" si="7"/>
        <v>430.35</v>
      </c>
      <c r="BH6" s="22">
        <f t="shared" si="7"/>
        <v>449.44</v>
      </c>
      <c r="BI6" s="22">
        <f t="shared" si="7"/>
        <v>497.5</v>
      </c>
      <c r="BJ6" s="22">
        <f t="shared" si="7"/>
        <v>1295.06</v>
      </c>
      <c r="BK6" s="22">
        <f t="shared" si="7"/>
        <v>1168.7</v>
      </c>
      <c r="BL6" s="22">
        <f t="shared" si="7"/>
        <v>1245.46</v>
      </c>
      <c r="BM6" s="22">
        <f t="shared" si="7"/>
        <v>834.1</v>
      </c>
      <c r="BN6" s="22">
        <f t="shared" si="7"/>
        <v>918.84</v>
      </c>
      <c r="BO6" s="21" t="str">
        <f>IF(BO7="","",IF(BO7="-","【-】","【"&amp;SUBSTITUTE(TEXT(BO7,"#,##0.00"),"-","△")&amp;"】"))</f>
        <v>【940.88】</v>
      </c>
      <c r="BP6" s="22">
        <f>IF(BP7="",NA(),BP7)</f>
        <v>135.16999999999999</v>
      </c>
      <c r="BQ6" s="22">
        <f t="shared" ref="BQ6:BY6" si="8">IF(BQ7="",NA(),BQ7)</f>
        <v>134.41</v>
      </c>
      <c r="BR6" s="22">
        <f t="shared" si="8"/>
        <v>136.44</v>
      </c>
      <c r="BS6" s="22">
        <f t="shared" si="8"/>
        <v>139.31</v>
      </c>
      <c r="BT6" s="22">
        <f t="shared" si="8"/>
        <v>124.06</v>
      </c>
      <c r="BU6" s="22">
        <f t="shared" si="8"/>
        <v>53.29</v>
      </c>
      <c r="BV6" s="22">
        <f t="shared" si="8"/>
        <v>53.59</v>
      </c>
      <c r="BW6" s="22">
        <f t="shared" si="8"/>
        <v>51.08</v>
      </c>
      <c r="BX6" s="22">
        <f t="shared" si="8"/>
        <v>64.44</v>
      </c>
      <c r="BY6" s="22">
        <f t="shared" si="8"/>
        <v>58.27</v>
      </c>
      <c r="BZ6" s="21" t="str">
        <f>IF(BZ7="","",IF(BZ7="-","【-】","【"&amp;SUBSTITUTE(TEXT(BZ7,"#,##0.00"),"-","△")&amp;"】"))</f>
        <v>【54.59】</v>
      </c>
      <c r="CA6" s="22">
        <f>IF(CA7="",NA(),CA7)</f>
        <v>75.180000000000007</v>
      </c>
      <c r="CB6" s="22">
        <f t="shared" ref="CB6:CJ6" si="9">IF(CB7="",NA(),CB7)</f>
        <v>75.91</v>
      </c>
      <c r="CC6" s="22">
        <f t="shared" si="9"/>
        <v>74.23</v>
      </c>
      <c r="CD6" s="22">
        <f t="shared" si="9"/>
        <v>73.16</v>
      </c>
      <c r="CE6" s="22">
        <f t="shared" si="9"/>
        <v>82.29</v>
      </c>
      <c r="CF6" s="22">
        <f t="shared" si="9"/>
        <v>259.02</v>
      </c>
      <c r="CG6" s="22">
        <f t="shared" si="9"/>
        <v>259.79000000000002</v>
      </c>
      <c r="CH6" s="22">
        <f t="shared" si="9"/>
        <v>262.13</v>
      </c>
      <c r="CI6" s="22">
        <f t="shared" si="9"/>
        <v>197.14</v>
      </c>
      <c r="CJ6" s="22">
        <f t="shared" si="9"/>
        <v>303.81</v>
      </c>
      <c r="CK6" s="21" t="str">
        <f>IF(CK7="","",IF(CK7="-","【-】","【"&amp;SUBSTITUTE(TEXT(CK7,"#,##0.00"),"-","△")&amp;"】"))</f>
        <v>【301.20】</v>
      </c>
      <c r="CL6" s="22">
        <f>IF(CL7="",NA(),CL7)</f>
        <v>60.31</v>
      </c>
      <c r="CM6" s="22">
        <f t="shared" ref="CM6:CU6" si="10">IF(CM7="",NA(),CM7)</f>
        <v>59.44</v>
      </c>
      <c r="CN6" s="22">
        <f t="shared" si="10"/>
        <v>61.05</v>
      </c>
      <c r="CO6" s="22">
        <f t="shared" si="10"/>
        <v>59.44</v>
      </c>
      <c r="CP6" s="22">
        <f t="shared" si="10"/>
        <v>57.99</v>
      </c>
      <c r="CQ6" s="22">
        <f t="shared" si="10"/>
        <v>56.65</v>
      </c>
      <c r="CR6" s="22">
        <f t="shared" si="10"/>
        <v>56.41</v>
      </c>
      <c r="CS6" s="22">
        <f t="shared" si="10"/>
        <v>54.9</v>
      </c>
      <c r="CT6" s="22">
        <f t="shared" si="10"/>
        <v>55.7</v>
      </c>
      <c r="CU6" s="22">
        <f t="shared" si="10"/>
        <v>58.88</v>
      </c>
      <c r="CV6" s="21" t="str">
        <f>IF(CV7="","",IF(CV7="-","【-】","【"&amp;SUBSTITUTE(TEXT(CV7,"#,##0.00"),"-","△")&amp;"】"))</f>
        <v>【56.42】</v>
      </c>
      <c r="CW6" s="22">
        <f>IF(CW7="",NA(),CW7)</f>
        <v>84.25</v>
      </c>
      <c r="CX6" s="22">
        <f t="shared" ref="CX6:DF6" si="11">IF(CX7="",NA(),CX7)</f>
        <v>83.45</v>
      </c>
      <c r="CY6" s="22">
        <f t="shared" si="11"/>
        <v>82.51</v>
      </c>
      <c r="CZ6" s="22">
        <f t="shared" si="11"/>
        <v>83.61</v>
      </c>
      <c r="DA6" s="22">
        <f t="shared" si="11"/>
        <v>85.48</v>
      </c>
      <c r="DB6" s="22">
        <f t="shared" si="11"/>
        <v>76.13</v>
      </c>
      <c r="DC6" s="22">
        <f t="shared" si="11"/>
        <v>75.12</v>
      </c>
      <c r="DD6" s="22">
        <f t="shared" si="11"/>
        <v>74.27</v>
      </c>
      <c r="DE6" s="22">
        <f t="shared" si="11"/>
        <v>71.81</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0.96</v>
      </c>
      <c r="EJ6" s="22">
        <f t="shared" si="14"/>
        <v>0.65</v>
      </c>
      <c r="EK6" s="22">
        <f t="shared" si="14"/>
        <v>0.52</v>
      </c>
      <c r="EL6" s="22">
        <f t="shared" si="14"/>
        <v>1.48</v>
      </c>
      <c r="EM6" s="22">
        <f t="shared" si="14"/>
        <v>0.71</v>
      </c>
      <c r="EN6" s="21" t="str">
        <f>IF(EN7="","",IF(EN7="-","【-】","【"&amp;SUBSTITUTE(TEXT(EN7,"#,##0.00"),"-","△")&amp;"】"))</f>
        <v>【0.58】</v>
      </c>
    </row>
    <row r="7" spans="1:144" s="23" customFormat="1" x14ac:dyDescent="0.15">
      <c r="A7" s="15"/>
      <c r="B7" s="24">
        <v>2021</v>
      </c>
      <c r="C7" s="24">
        <v>16934</v>
      </c>
      <c r="D7" s="24">
        <v>47</v>
      </c>
      <c r="E7" s="24">
        <v>1</v>
      </c>
      <c r="F7" s="24">
        <v>0</v>
      </c>
      <c r="G7" s="24">
        <v>0</v>
      </c>
      <c r="H7" s="24" t="s">
        <v>96</v>
      </c>
      <c r="I7" s="24" t="s">
        <v>97</v>
      </c>
      <c r="J7" s="24" t="s">
        <v>98</v>
      </c>
      <c r="K7" s="24" t="s">
        <v>99</v>
      </c>
      <c r="L7" s="24" t="s">
        <v>100</v>
      </c>
      <c r="M7" s="24" t="s">
        <v>101</v>
      </c>
      <c r="N7" s="25" t="s">
        <v>102</v>
      </c>
      <c r="O7" s="25" t="s">
        <v>103</v>
      </c>
      <c r="P7" s="25">
        <v>99.72</v>
      </c>
      <c r="Q7" s="25">
        <v>2813</v>
      </c>
      <c r="R7" s="25">
        <v>5056</v>
      </c>
      <c r="S7" s="25">
        <v>624.69000000000005</v>
      </c>
      <c r="T7" s="25">
        <v>8.09</v>
      </c>
      <c r="U7" s="25">
        <v>4982</v>
      </c>
      <c r="V7" s="25">
        <v>248.8</v>
      </c>
      <c r="W7" s="25">
        <v>20.02</v>
      </c>
      <c r="X7" s="25">
        <v>131.5</v>
      </c>
      <c r="Y7" s="25">
        <v>126.08</v>
      </c>
      <c r="Z7" s="25">
        <v>132.68</v>
      </c>
      <c r="AA7" s="25">
        <v>134.77000000000001</v>
      </c>
      <c r="AB7" s="25">
        <v>121.62</v>
      </c>
      <c r="AC7" s="25">
        <v>73.959999999999994</v>
      </c>
      <c r="AD7" s="25">
        <v>75.010000000000005</v>
      </c>
      <c r="AE7" s="25">
        <v>72.760000000000005</v>
      </c>
      <c r="AF7" s="25">
        <v>82.57</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372.26</v>
      </c>
      <c r="BF7" s="25">
        <v>404.25</v>
      </c>
      <c r="BG7" s="25">
        <v>430.35</v>
      </c>
      <c r="BH7" s="25">
        <v>449.44</v>
      </c>
      <c r="BI7" s="25">
        <v>497.5</v>
      </c>
      <c r="BJ7" s="25">
        <v>1295.06</v>
      </c>
      <c r="BK7" s="25">
        <v>1168.7</v>
      </c>
      <c r="BL7" s="25">
        <v>1245.46</v>
      </c>
      <c r="BM7" s="25">
        <v>834.1</v>
      </c>
      <c r="BN7" s="25">
        <v>918.84</v>
      </c>
      <c r="BO7" s="25">
        <v>940.88</v>
      </c>
      <c r="BP7" s="25">
        <v>135.16999999999999</v>
      </c>
      <c r="BQ7" s="25">
        <v>134.41</v>
      </c>
      <c r="BR7" s="25">
        <v>136.44</v>
      </c>
      <c r="BS7" s="25">
        <v>139.31</v>
      </c>
      <c r="BT7" s="25">
        <v>124.06</v>
      </c>
      <c r="BU7" s="25">
        <v>53.29</v>
      </c>
      <c r="BV7" s="25">
        <v>53.59</v>
      </c>
      <c r="BW7" s="25">
        <v>51.08</v>
      </c>
      <c r="BX7" s="25">
        <v>64.44</v>
      </c>
      <c r="BY7" s="25">
        <v>58.27</v>
      </c>
      <c r="BZ7" s="25">
        <v>54.59</v>
      </c>
      <c r="CA7" s="25">
        <v>75.180000000000007</v>
      </c>
      <c r="CB7" s="25">
        <v>75.91</v>
      </c>
      <c r="CC7" s="25">
        <v>74.23</v>
      </c>
      <c r="CD7" s="25">
        <v>73.16</v>
      </c>
      <c r="CE7" s="25">
        <v>82.29</v>
      </c>
      <c r="CF7" s="25">
        <v>259.02</v>
      </c>
      <c r="CG7" s="25">
        <v>259.79000000000002</v>
      </c>
      <c r="CH7" s="25">
        <v>262.13</v>
      </c>
      <c r="CI7" s="25">
        <v>197.14</v>
      </c>
      <c r="CJ7" s="25">
        <v>303.81</v>
      </c>
      <c r="CK7" s="25">
        <v>301.2</v>
      </c>
      <c r="CL7" s="25">
        <v>60.31</v>
      </c>
      <c r="CM7" s="25">
        <v>59.44</v>
      </c>
      <c r="CN7" s="25">
        <v>61.05</v>
      </c>
      <c r="CO7" s="25">
        <v>59.44</v>
      </c>
      <c r="CP7" s="25">
        <v>57.99</v>
      </c>
      <c r="CQ7" s="25">
        <v>56.65</v>
      </c>
      <c r="CR7" s="25">
        <v>56.41</v>
      </c>
      <c r="CS7" s="25">
        <v>54.9</v>
      </c>
      <c r="CT7" s="25">
        <v>55.7</v>
      </c>
      <c r="CU7" s="25">
        <v>58.88</v>
      </c>
      <c r="CV7" s="25">
        <v>56.42</v>
      </c>
      <c r="CW7" s="25">
        <v>84.25</v>
      </c>
      <c r="CX7" s="25">
        <v>83.45</v>
      </c>
      <c r="CY7" s="25">
        <v>82.51</v>
      </c>
      <c r="CZ7" s="25">
        <v>83.61</v>
      </c>
      <c r="DA7" s="25">
        <v>85.48</v>
      </c>
      <c r="DB7" s="25">
        <v>76.13</v>
      </c>
      <c r="DC7" s="25">
        <v>75.12</v>
      </c>
      <c r="DD7" s="25">
        <v>74.27</v>
      </c>
      <c r="DE7" s="25">
        <v>71.81</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0.96</v>
      </c>
      <c r="EJ7" s="25">
        <v>0.65</v>
      </c>
      <c r="EK7" s="25">
        <v>0.52</v>
      </c>
      <c r="EL7" s="25">
        <v>1.48</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47</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111</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斉藤　美和子</cp:lastModifiedBy>
  <cp:lastPrinted>2023-01-20T05:08:04Z</cp:lastPrinted>
  <dcterms:created xsi:type="dcterms:W3CDTF">2022-12-01T01:08:51Z</dcterms:created>
  <dcterms:modified xsi:type="dcterms:W3CDTF">2023-03-01T03:44:43Z</dcterms:modified>
  <cp:category/>
</cp:coreProperties>
</file>