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ibetu-ifile\desktop$\insaitou_miwako\Desktop\経営比較分析表\R2\"/>
    </mc:Choice>
  </mc:AlternateContent>
  <workbookProtection workbookAlgorithmName="SHA-512" workbookHashValue="iMzKOr4z0MSFTgqi1wZMvrZmDG4i3wL/OAm8bQUHOv2NokbFGO7Xogekj5rpjm20vxX7gZXBkYS0/2VlXxTbMQ==" workbookSaltValue="inkaKH4mE0+o7UhYwxTsFw==" workbookSpinCount="100000" lockStructure="1"/>
  <bookViews>
    <workbookView xWindow="0" yWindow="0" windowWidth="21570" windowHeight="796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<sst xmlns="http://schemas.openxmlformats.org/spreadsheetml/2006/main" count="233" uniqueCount="117">
  <si>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</si>
  <si>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</si>
  <si>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</si>
  <si>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</si>
  <si>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</si>
  <si>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</si>
  <si>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</si>
  <si>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</si>
  <si>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</si>
  <si>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</si>
  <si>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</si>
  <si>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</si>
  <si>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</si>
  <si>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</si>
  <si>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</si>
  <si>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</si>
  <si>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</si>
  <si>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</si>
  <si>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</si>
  <si>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</si>
  <si>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</si>
  <si>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</si>
  <si>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</si>
  <si>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</si>
  <si>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</si>
  <si>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</si>
  <si>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</si>
  <si>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</si>
  <si>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</si>
  <si>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</si>
  <si>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</si>
  <si>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</si>
  <si>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</si>
  <si>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</si>
  <si>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</si>
  <si>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</si>
  <si>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</si>
  <si>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</si>
  <si>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</si>
  <si>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</si>
  <si>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</si>
  <si>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</si>
  <si>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</si>
  <si>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</si>
  <si>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</si>
  <si>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</si>
  <si>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</si>
  <si>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</si>
  <si>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</si>
  <si>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</si>
  <si>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</si>
  <si>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</si>
  <si>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</si>
  <si>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</si>
  <si>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</si>
  <si>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</si>
  <si>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</si>
  <si>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</si>
  <si>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</si>
  <si>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</si>
  <si>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</si>
  <si>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</si>
  <si>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</si>
  <si>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</si>
  <si>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</si>
  <si>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</si>
  <si>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</si>
  <si>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</si>
  <si>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</si>
  <si>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</si>
  <si>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</si>
  <si>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</si>
  <si>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</si>
  <si>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</si>
  <si>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</si>
  <si>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</si>
  <si>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</si>
  <si>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</si>
  <si>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</si>
  <si>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</si>
  <si>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</si>
  <si>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</si>
  <si>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</si>
  <si>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</si>
  <si>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</si>
  <si>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</si>
  <si>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</si>
  <si>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</si>
  <si>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</si>
  <si>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</si>
  <si>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</si>
  <si>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</si>
  <si>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</si>
  <si>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</si>
  <si>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</si>
  <si>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</si>
  <si>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標津町</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</si>
  <si>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</si>
  <si>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</si>
  <si>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</si>
  <si>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</si>
  <si>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</si>
  <si>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</si>
  <si>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</si>
  <si>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</si>
  <si>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</si>
  <si>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</si>
  <si>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</si>
  <si>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</si>
  <si>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</si>
  <si>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</si>
  <si>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</si>
  <si>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</si>
  <si>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</si>
  <si>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③管路更新率について
　更新率は0％になっているが、Ｈ16～22年度にかけて配水管を石綿管から塩ビ管へ更新しているため、他の管更新は急ぐものではない。</t>
    <rPh sb="1" eb="3">
      <t>カンロ</t>
    </rPh>
    <rPh sb="3" eb="5">
      <t>コウシン</t>
    </rPh>
    <rPh sb="5" eb="6">
      <t>リツ</t>
    </rPh>
    <rPh sb="12" eb="14">
      <t>コウシン</t>
    </rPh>
    <rPh sb="14" eb="15">
      <t>リツ</t>
    </rPh>
    <rPh sb="32" eb="34">
      <t>ネンド</t>
    </rPh>
    <rPh sb="38" eb="41">
      <t>ハイスイカン</t>
    </rPh>
    <rPh sb="42" eb="44">
      <t>セキメン</t>
    </rPh>
    <rPh sb="44" eb="45">
      <t>カン</t>
    </rPh>
    <rPh sb="47" eb="48">
      <t>エン</t>
    </rPh>
    <rPh sb="49" eb="50">
      <t>カン</t>
    </rPh>
    <rPh sb="51" eb="53">
      <t>コウシン</t>
    </rPh>
    <rPh sb="60" eb="61">
      <t>タ</t>
    </rPh>
    <rPh sb="62" eb="63">
      <t>カン</t>
    </rPh>
    <rPh sb="63" eb="65">
      <t>コウシン</t>
    </rPh>
    <rPh sb="66" eb="67">
      <t>イソ</t>
    </rPh>
    <phoneticPr fontId="4"/>
  </si>
  <si>
    <r>
      <t>①収益的収支比率について
　単年度収支では黒字を保っているが、今後は人口減による料金収入の減及び施設の更新投資が控えていることから、料金改定や一般会計からの繰入金等、財源確保が必要になる。
④企業債残高対給水収益比率について
　起債残高は、管路等の耐震補強工事及び計装設備の更新工事を始めるため、しばらくは増額に転じ、加えて料金収入も減額になる見込みのため、右肩上がりに推移していくことが予想され、給水収益だけでは償還しきれなくなる可能性があり、料金改定が必要になってくる。
⑤料金回収率について
　</t>
    </r>
    <r>
      <rPr>
        <sz val="9.5"/>
        <rFont val="ＭＳ ゴシック"/>
        <family val="3"/>
        <charset val="128"/>
      </rPr>
      <t>供給単価、給水原価とも横ばい状態だが、今後料金収入は減額に転じ、数年後から起債償還金が増額になる見込みのため、料金回収率は下降する見込み。早めの</t>
    </r>
    <r>
      <rPr>
        <sz val="9.5"/>
        <color theme="1"/>
        <rFont val="ＭＳ ゴシック"/>
        <family val="3"/>
        <charset val="128"/>
      </rPr>
      <t>料金改定が必要になってくる。
⑥給水原価について
　管路等の耐震補強工事及び計装設備の更新工事が進めば、償還金は令和5年ころより増加に転じるので、今後は上昇傾向になる見込み。
⑦施設利用率について
　一部給水経路の変更、漏水修理等により、配水量が伸び上昇傾向にある
⑧有収率について
　有収水量はほぼ横ばいだが、排水量が増加している。</t>
    </r>
    <rPh sb="1" eb="4">
      <t>シュウエキテキ</t>
    </rPh>
    <rPh sb="4" eb="6">
      <t>シュウシ</t>
    </rPh>
    <rPh sb="6" eb="8">
      <t>ヒリツ</t>
    </rPh>
    <rPh sb="14" eb="17">
      <t>タンネンド</t>
    </rPh>
    <rPh sb="17" eb="19">
      <t>シュウシ</t>
    </rPh>
    <rPh sb="21" eb="23">
      <t>クロジ</t>
    </rPh>
    <rPh sb="24" eb="25">
      <t>タモ</t>
    </rPh>
    <rPh sb="31" eb="33">
      <t>コンゴ</t>
    </rPh>
    <rPh sb="34" eb="37">
      <t>ジンコウゲン</t>
    </rPh>
    <rPh sb="40" eb="42">
      <t>リョウキン</t>
    </rPh>
    <rPh sb="42" eb="44">
      <t>シュウニュウ</t>
    </rPh>
    <rPh sb="45" eb="46">
      <t>ゲン</t>
    </rPh>
    <rPh sb="46" eb="47">
      <t>オヨ</t>
    </rPh>
    <rPh sb="48" eb="50">
      <t>シセツ</t>
    </rPh>
    <rPh sb="51" eb="53">
      <t>コウシン</t>
    </rPh>
    <rPh sb="53" eb="55">
      <t>トウシ</t>
    </rPh>
    <rPh sb="56" eb="57">
      <t>ヒカ</t>
    </rPh>
    <rPh sb="66" eb="68">
      <t>リョウキン</t>
    </rPh>
    <rPh sb="68" eb="70">
      <t>カイテイ</t>
    </rPh>
    <rPh sb="71" eb="73">
      <t>イッパン</t>
    </rPh>
    <rPh sb="73" eb="75">
      <t>カイケイ</t>
    </rPh>
    <rPh sb="78" eb="80">
      <t>クリイレ</t>
    </rPh>
    <rPh sb="80" eb="81">
      <t>キン</t>
    </rPh>
    <rPh sb="81" eb="82">
      <t>トウ</t>
    </rPh>
    <rPh sb="83" eb="85">
      <t>ザイゲン</t>
    </rPh>
    <rPh sb="85" eb="87">
      <t>カクホ</t>
    </rPh>
    <rPh sb="88" eb="90">
      <t>ヒツヨウ</t>
    </rPh>
    <rPh sb="97" eb="99">
      <t>キギョウ</t>
    </rPh>
    <rPh sb="99" eb="100">
      <t>サイ</t>
    </rPh>
    <rPh sb="100" eb="102">
      <t>ザンダカ</t>
    </rPh>
    <rPh sb="102" eb="103">
      <t>タイ</t>
    </rPh>
    <rPh sb="103" eb="105">
      <t>キュウスイ</t>
    </rPh>
    <rPh sb="105" eb="107">
      <t>シュウエキ</t>
    </rPh>
    <rPh sb="107" eb="109">
      <t>ヒリツ</t>
    </rPh>
    <rPh sb="115" eb="117">
      <t>キサイ</t>
    </rPh>
    <rPh sb="117" eb="119">
      <t>ザンダカ</t>
    </rPh>
    <rPh sb="121" eb="123">
      <t>カンロ</t>
    </rPh>
    <rPh sb="123" eb="124">
      <t>トウ</t>
    </rPh>
    <rPh sb="125" eb="127">
      <t>タイシン</t>
    </rPh>
    <rPh sb="127" eb="129">
      <t>ホキョウ</t>
    </rPh>
    <rPh sb="129" eb="131">
      <t>コウジ</t>
    </rPh>
    <rPh sb="131" eb="132">
      <t>オヨ</t>
    </rPh>
    <rPh sb="133" eb="135">
      <t>ケイソウ</t>
    </rPh>
    <rPh sb="135" eb="137">
      <t>セツビ</t>
    </rPh>
    <rPh sb="138" eb="140">
      <t>コウシン</t>
    </rPh>
    <rPh sb="140" eb="142">
      <t>コウジ</t>
    </rPh>
    <rPh sb="143" eb="144">
      <t>ハジ</t>
    </rPh>
    <rPh sb="154" eb="156">
      <t>ゾウガク</t>
    </rPh>
    <rPh sb="157" eb="158">
      <t>テン</t>
    </rPh>
    <rPh sb="160" eb="161">
      <t>クワ</t>
    </rPh>
    <rPh sb="163" eb="165">
      <t>リョウキン</t>
    </rPh>
    <rPh sb="165" eb="167">
      <t>シュウニュウ</t>
    </rPh>
    <rPh sb="168" eb="170">
      <t>ゲンガク</t>
    </rPh>
    <rPh sb="173" eb="175">
      <t>ミコ</t>
    </rPh>
    <rPh sb="180" eb="182">
      <t>ミギカタ</t>
    </rPh>
    <rPh sb="182" eb="183">
      <t>ア</t>
    </rPh>
    <rPh sb="186" eb="188">
      <t>スイイ</t>
    </rPh>
    <rPh sb="195" eb="197">
      <t>ヨソウ</t>
    </rPh>
    <rPh sb="200" eb="202">
      <t>キュウスイ</t>
    </rPh>
    <rPh sb="202" eb="204">
      <t>シュウエキ</t>
    </rPh>
    <rPh sb="208" eb="210">
      <t>ショウカン</t>
    </rPh>
    <rPh sb="217" eb="220">
      <t>カノウセイ</t>
    </rPh>
    <rPh sb="224" eb="226">
      <t>リョウキン</t>
    </rPh>
    <rPh sb="226" eb="228">
      <t>カイテイ</t>
    </rPh>
    <rPh sb="229" eb="231">
      <t>ヒツヨウ</t>
    </rPh>
    <rPh sb="241" eb="243">
      <t>リョウキン</t>
    </rPh>
    <rPh sb="243" eb="245">
      <t>カイシュウ</t>
    </rPh>
    <rPh sb="245" eb="246">
      <t>リツ</t>
    </rPh>
    <rPh sb="252" eb="254">
      <t>キョウキュウ</t>
    </rPh>
    <rPh sb="254" eb="256">
      <t>タンカ</t>
    </rPh>
    <rPh sb="257" eb="259">
      <t>キュウスイ</t>
    </rPh>
    <rPh sb="259" eb="261">
      <t>ゲンカ</t>
    </rPh>
    <rPh sb="263" eb="264">
      <t>ヨコ</t>
    </rPh>
    <rPh sb="266" eb="268">
      <t>ジョウタイ</t>
    </rPh>
    <rPh sb="271" eb="273">
      <t>コンゴ</t>
    </rPh>
    <rPh sb="273" eb="275">
      <t>リョウキン</t>
    </rPh>
    <rPh sb="275" eb="277">
      <t>シュウニュウ</t>
    </rPh>
    <rPh sb="278" eb="280">
      <t>ゲンガク</t>
    </rPh>
    <rPh sb="281" eb="282">
      <t>テン</t>
    </rPh>
    <rPh sb="284" eb="287">
      <t>スウネンゴ</t>
    </rPh>
    <rPh sb="289" eb="291">
      <t>キサイ</t>
    </rPh>
    <rPh sb="291" eb="294">
      <t>ショウカンキン</t>
    </rPh>
    <rPh sb="295" eb="297">
      <t>ゾウガク</t>
    </rPh>
    <rPh sb="300" eb="302">
      <t>ミコ</t>
    </rPh>
    <rPh sb="307" eb="309">
      <t>リョウキン</t>
    </rPh>
    <rPh sb="309" eb="311">
      <t>カイシュウ</t>
    </rPh>
    <rPh sb="311" eb="312">
      <t>リツ</t>
    </rPh>
    <rPh sb="313" eb="315">
      <t>カコウ</t>
    </rPh>
    <rPh sb="317" eb="319">
      <t>ミコ</t>
    </rPh>
    <rPh sb="321" eb="322">
      <t>ハヤ</t>
    </rPh>
    <rPh sb="324" eb="326">
      <t>リョウキン</t>
    </rPh>
    <rPh sb="326" eb="328">
      <t>カイテイ</t>
    </rPh>
    <rPh sb="329" eb="331">
      <t>ヒツヨウ</t>
    </rPh>
    <rPh sb="341" eb="343">
      <t>キュウスイ</t>
    </rPh>
    <rPh sb="343" eb="345">
      <t>ゲンカ</t>
    </rPh>
    <rPh sb="351" eb="353">
      <t>カンロ</t>
    </rPh>
    <rPh sb="353" eb="354">
      <t>トウ</t>
    </rPh>
    <rPh sb="355" eb="357">
      <t>タイシン</t>
    </rPh>
    <rPh sb="357" eb="359">
      <t>ホキョウ</t>
    </rPh>
    <rPh sb="359" eb="361">
      <t>コウジ</t>
    </rPh>
    <rPh sb="361" eb="362">
      <t>オヨ</t>
    </rPh>
    <rPh sb="363" eb="365">
      <t>ケイソウ</t>
    </rPh>
    <rPh sb="365" eb="367">
      <t>セツビ</t>
    </rPh>
    <rPh sb="368" eb="370">
      <t>コウシン</t>
    </rPh>
    <rPh sb="370" eb="372">
      <t>コウジ</t>
    </rPh>
    <rPh sb="373" eb="374">
      <t>スス</t>
    </rPh>
    <rPh sb="377" eb="380">
      <t>ショウカンキン</t>
    </rPh>
    <rPh sb="381" eb="383">
      <t>レイワ</t>
    </rPh>
    <rPh sb="384" eb="385">
      <t>ネン</t>
    </rPh>
    <rPh sb="389" eb="391">
      <t>ゾウカ</t>
    </rPh>
    <rPh sb="392" eb="393">
      <t>テン</t>
    </rPh>
    <rPh sb="398" eb="400">
      <t>コンゴ</t>
    </rPh>
    <rPh sb="401" eb="403">
      <t>ジョウショウ</t>
    </rPh>
    <rPh sb="403" eb="405">
      <t>ケイコウ</t>
    </rPh>
    <rPh sb="408" eb="410">
      <t>ミコ</t>
    </rPh>
    <rPh sb="415" eb="417">
      <t>シセツ</t>
    </rPh>
    <rPh sb="417" eb="420">
      <t>リヨウリツ</t>
    </rPh>
    <rPh sb="426" eb="428">
      <t>イチブ</t>
    </rPh>
    <rPh sb="428" eb="430">
      <t>キュウスイ</t>
    </rPh>
    <rPh sb="430" eb="432">
      <t>ケイロ</t>
    </rPh>
    <rPh sb="433" eb="435">
      <t>ヘンコウ</t>
    </rPh>
    <rPh sb="436" eb="438">
      <t>ロウスイ</t>
    </rPh>
    <rPh sb="438" eb="440">
      <t>シュウリ</t>
    </rPh>
    <rPh sb="440" eb="441">
      <t>トウ</t>
    </rPh>
    <rPh sb="445" eb="447">
      <t>ハイスイ</t>
    </rPh>
    <rPh sb="447" eb="448">
      <t>リョウ</t>
    </rPh>
    <rPh sb="449" eb="450">
      <t>ノ</t>
    </rPh>
    <rPh sb="451" eb="453">
      <t>ジョウショウ</t>
    </rPh>
    <rPh sb="453" eb="455">
      <t>ケイコウ</t>
    </rPh>
    <rPh sb="461" eb="463">
      <t>ユウシュウ</t>
    </rPh>
    <rPh sb="463" eb="464">
      <t>リツ</t>
    </rPh>
    <rPh sb="470" eb="472">
      <t>ユウシュウ</t>
    </rPh>
    <rPh sb="472" eb="474">
      <t>スイリョウ</t>
    </rPh>
    <rPh sb="477" eb="478">
      <t>ヨコ</t>
    </rPh>
    <rPh sb="483" eb="485">
      <t>ハイスイ</t>
    </rPh>
    <rPh sb="485" eb="486">
      <t>リョウ</t>
    </rPh>
    <rPh sb="487" eb="489">
      <t>ゾウカ</t>
    </rPh>
    <phoneticPr fontId="4"/>
  </si>
  <si>
    <t>　現在の単年度収支は黒字となっているが、起債残高はＨ27年度、償還額はＲ3年度より増加に転じ、今後、管路等の耐震化及び計装設備の更新工事が始まると、起債残高はＲ１２年度、償還額はＲ13年度にピークを迎える見込みで、Ｒ元年度の償還額の2倍以上になる見込みである。早急に財源確保の手立てを考えていかなければならない。</t>
    <rPh sb="1" eb="3">
      <t>ゲンザイ</t>
    </rPh>
    <rPh sb="4" eb="7">
      <t>タンネンド</t>
    </rPh>
    <rPh sb="7" eb="9">
      <t>シュウシ</t>
    </rPh>
    <rPh sb="10" eb="12">
      <t>クロジ</t>
    </rPh>
    <rPh sb="20" eb="22">
      <t>キサイ</t>
    </rPh>
    <rPh sb="22" eb="24">
      <t>ザンダカ</t>
    </rPh>
    <rPh sb="28" eb="30">
      <t>ネンド</t>
    </rPh>
    <rPh sb="31" eb="33">
      <t>ショウカン</t>
    </rPh>
    <rPh sb="33" eb="34">
      <t>ガク</t>
    </rPh>
    <rPh sb="37" eb="39">
      <t>ネンド</t>
    </rPh>
    <rPh sb="41" eb="43">
      <t>ゾウカ</t>
    </rPh>
    <rPh sb="44" eb="45">
      <t>テン</t>
    </rPh>
    <rPh sb="47" eb="49">
      <t>コンゴ</t>
    </rPh>
    <rPh sb="50" eb="52">
      <t>カンロ</t>
    </rPh>
    <rPh sb="52" eb="53">
      <t>トウ</t>
    </rPh>
    <rPh sb="54" eb="57">
      <t>タイシンカ</t>
    </rPh>
    <rPh sb="57" eb="58">
      <t>オヨ</t>
    </rPh>
    <rPh sb="59" eb="61">
      <t>ケイソウ</t>
    </rPh>
    <rPh sb="61" eb="63">
      <t>セツビ</t>
    </rPh>
    <rPh sb="64" eb="66">
      <t>コウシン</t>
    </rPh>
    <rPh sb="66" eb="68">
      <t>コウジ</t>
    </rPh>
    <rPh sb="69" eb="70">
      <t>ハジ</t>
    </rPh>
    <rPh sb="74" eb="76">
      <t>キサイ</t>
    </rPh>
    <rPh sb="76" eb="78">
      <t>ザンダカ</t>
    </rPh>
    <rPh sb="82" eb="84">
      <t>ネンド</t>
    </rPh>
    <rPh sb="85" eb="87">
      <t>ショウカン</t>
    </rPh>
    <rPh sb="87" eb="88">
      <t>ガク</t>
    </rPh>
    <rPh sb="92" eb="94">
      <t>ネンド</t>
    </rPh>
    <rPh sb="99" eb="100">
      <t>ムカ</t>
    </rPh>
    <rPh sb="102" eb="104">
      <t>ミコ</t>
    </rPh>
    <rPh sb="108" eb="109">
      <t>ガン</t>
    </rPh>
    <rPh sb="109" eb="111">
      <t>ネンド</t>
    </rPh>
    <rPh sb="112" eb="114">
      <t>ショウカン</t>
    </rPh>
    <rPh sb="114" eb="115">
      <t>ガク</t>
    </rPh>
    <rPh sb="117" eb="118">
      <t>バイ</t>
    </rPh>
    <rPh sb="118" eb="120">
      <t>イジョウ</t>
    </rPh>
    <rPh sb="123" eb="125">
      <t>ミコ</t>
    </rPh>
    <rPh sb="130" eb="132">
      <t>ソウキュウ</t>
    </rPh>
    <rPh sb="133" eb="135">
      <t>ザイゲン</t>
    </rPh>
    <rPh sb="135" eb="137">
      <t>カクホ</t>
    </rPh>
    <rPh sb="138" eb="140">
      <t>テダ</t>
    </rPh>
    <rPh sb="142" eb="143">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</si>
</sst>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color theme="1"/>
      <name val="ＭＳ ゴシック"/>
      <family val="3"/>
      <charset val="128"/>
    </font>
    <font>
      <sz val="9.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F5-427B-ACAB-B3A4C5720427}"/>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0.96</c:v>
                </c:pt>
                <c:pt idx="3">
                  <c:v>0.65</c:v>
                </c:pt>
                <c:pt idx="4">
                  <c:v>0.52</c:v>
                </c:pt>
              </c:numCache>
            </c:numRef>
          </c:val>
          <c:smooth val="0"/>
          <c:extLst>
            <c:ext xmlns:c16="http://schemas.microsoft.com/office/drawing/2014/chart" uri="{C3380CC4-5D6E-409C-BE32-E72D297353CC}">
              <c16:uniqueId val="{00000001-C4F5-427B-ACAB-B3A4C5720427}"/>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55.8</c:v>
                </c:pt>
                <c:pt idx="1">
                  <c:v>58.2</c:v>
                </c:pt>
                <c:pt idx="2">
                  <c:v>60.31</c:v>
                </c:pt>
                <c:pt idx="3">
                  <c:v>59.44</c:v>
                </c:pt>
                <c:pt idx="4">
                  <c:v>61.05</c:v>
                </c:pt>
              </c:numCache>
            </c:numRef>
          </c:val>
          <c:extLst>
            <c:ext xmlns:c16="http://schemas.microsoft.com/office/drawing/2014/chart" uri="{C3380CC4-5D6E-409C-BE32-E72D297353CC}">
              <c16:uniqueId val="{00000000-FA1E-4459-81A4-077DD5580361}"/>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58.1</c:v>
                </c:pt>
                <c:pt idx="1">
                  <c:v>56.19</c:v>
                </c:pt>
                <c:pt idx="2">
                  <c:v>56.65</c:v>
                </c:pt>
                <c:pt idx="3">
                  <c:v>56.41</c:v>
                </c:pt>
                <c:pt idx="4">
                  <c:v>54.9</c:v>
                </c:pt>
              </c:numCache>
            </c:numRef>
          </c:val>
          <c:smooth val="0"/>
          <c:extLst>
            <c:ext xmlns:c16="http://schemas.microsoft.com/office/drawing/2014/chart" uri="{C3380CC4-5D6E-409C-BE32-E72D297353CC}">
              <c16:uniqueId val="{00000001-FA1E-4459-81A4-077DD5580361}"/>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88.99</c:v>
                </c:pt>
                <c:pt idx="1">
                  <c:v>86.27</c:v>
                </c:pt>
                <c:pt idx="2">
                  <c:v>84.25</c:v>
                </c:pt>
                <c:pt idx="3">
                  <c:v>83.45</c:v>
                </c:pt>
                <c:pt idx="4">
                  <c:v>82.51</c:v>
                </c:pt>
              </c:numCache>
            </c:numRef>
          </c:val>
          <c:extLst>
            <c:ext xmlns:c16="http://schemas.microsoft.com/office/drawing/2014/chart" uri="{C3380CC4-5D6E-409C-BE32-E72D297353CC}">
              <c16:uniqueId val="{00000000-DA36-4010-99BA-EE98C022791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76.69</c:v>
                </c:pt>
                <c:pt idx="1">
                  <c:v>77.180000000000007</c:v>
                </c:pt>
                <c:pt idx="2">
                  <c:v>76.13</c:v>
                </c:pt>
                <c:pt idx="3">
                  <c:v>75.12</c:v>
                </c:pt>
                <c:pt idx="4">
                  <c:v>74.27</c:v>
                </c:pt>
              </c:numCache>
            </c:numRef>
          </c:val>
          <c:smooth val="0"/>
          <c:extLst>
            <c:ext xmlns:c16="http://schemas.microsoft.com/office/drawing/2014/chart" uri="{C3380CC4-5D6E-409C-BE32-E72D297353CC}">
              <c16:uniqueId val="{00000001-DA36-4010-99BA-EE98C022791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130.94</c:v>
                </c:pt>
                <c:pt idx="1">
                  <c:v>117.75</c:v>
                </c:pt>
                <c:pt idx="2">
                  <c:v>131.5</c:v>
                </c:pt>
                <c:pt idx="3">
                  <c:v>126.08</c:v>
                </c:pt>
                <c:pt idx="4">
                  <c:v>132.68</c:v>
                </c:pt>
              </c:numCache>
            </c:numRef>
          </c:val>
          <c:extLst>
            <c:ext xmlns:c16="http://schemas.microsoft.com/office/drawing/2014/chart" uri="{C3380CC4-5D6E-409C-BE32-E72D297353CC}">
              <c16:uniqueId val="{00000000-5F4B-4115-B4E2-D4360FFC762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75.34</c:v>
                </c:pt>
                <c:pt idx="1">
                  <c:v>76.650000000000006</c:v>
                </c:pt>
                <c:pt idx="2">
                  <c:v>73.959999999999994</c:v>
                </c:pt>
                <c:pt idx="3">
                  <c:v>75.010000000000005</c:v>
                </c:pt>
                <c:pt idx="4">
                  <c:v>72.760000000000005</c:v>
                </c:pt>
              </c:numCache>
            </c:numRef>
          </c:val>
          <c:smooth val="0"/>
          <c:extLst>
            <c:ext xmlns:c16="http://schemas.microsoft.com/office/drawing/2014/chart" uri="{C3380CC4-5D6E-409C-BE32-E72D297353CC}">
              <c16:uniqueId val="{00000001-5F4B-4115-B4E2-D4360FFC762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9E-4EF7-8C35-6C7511E770F2}"/>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9E-4EF7-8C35-6C7511E770F2}"/>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10-47D0-B852-94B48243FA5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10-47D0-B852-94B48243FA5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7C-4B6D-A841-04B4387C25EE}"/>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7C-4B6D-A841-04B4387C25EE}"/>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14-47C4-A2B7-91D927F3EE79}"/>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14-47C4-A2B7-91D927F3EE79}"/>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355.21</c:v>
                </c:pt>
                <c:pt idx="1">
                  <c:v>355.63</c:v>
                </c:pt>
                <c:pt idx="2">
                  <c:v>372.26</c:v>
                </c:pt>
                <c:pt idx="3">
                  <c:v>404.25</c:v>
                </c:pt>
                <c:pt idx="4">
                  <c:v>430.35</c:v>
                </c:pt>
              </c:numCache>
            </c:numRef>
          </c:val>
          <c:extLst>
            <c:ext xmlns:c16="http://schemas.microsoft.com/office/drawing/2014/chart" uri="{C3380CC4-5D6E-409C-BE32-E72D297353CC}">
              <c16:uniqueId val="{00000000-C99D-47DD-9FEA-721A7B2E454A}"/>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1280.18</c:v>
                </c:pt>
                <c:pt idx="1">
                  <c:v>1346.23</c:v>
                </c:pt>
                <c:pt idx="2">
                  <c:v>1295.06</c:v>
                </c:pt>
                <c:pt idx="3">
                  <c:v>1168.7</c:v>
                </c:pt>
                <c:pt idx="4">
                  <c:v>1245.46</c:v>
                </c:pt>
              </c:numCache>
            </c:numRef>
          </c:val>
          <c:smooth val="0"/>
          <c:extLst>
            <c:ext xmlns:c16="http://schemas.microsoft.com/office/drawing/2014/chart" uri="{C3380CC4-5D6E-409C-BE32-E72D297353CC}">
              <c16:uniqueId val="{00000001-C99D-47DD-9FEA-721A7B2E454A}"/>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136.61000000000001</c:v>
                </c:pt>
                <c:pt idx="1">
                  <c:v>120.85</c:v>
                </c:pt>
                <c:pt idx="2">
                  <c:v>135.16999999999999</c:v>
                </c:pt>
                <c:pt idx="3">
                  <c:v>134.41</c:v>
                </c:pt>
                <c:pt idx="4">
                  <c:v>136.44</c:v>
                </c:pt>
              </c:numCache>
            </c:numRef>
          </c:val>
          <c:extLst>
            <c:ext xmlns:c16="http://schemas.microsoft.com/office/drawing/2014/chart" uri="{C3380CC4-5D6E-409C-BE32-E72D297353CC}">
              <c16:uniqueId val="{00000000-E3FC-475B-8C21-8A000CEFB5F8}"/>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53.62</c:v>
                </c:pt>
                <c:pt idx="1">
                  <c:v>53.41</c:v>
                </c:pt>
                <c:pt idx="2">
                  <c:v>53.29</c:v>
                </c:pt>
                <c:pt idx="3">
                  <c:v>53.59</c:v>
                </c:pt>
                <c:pt idx="4">
                  <c:v>51.08</c:v>
                </c:pt>
              </c:numCache>
            </c:numRef>
          </c:val>
          <c:smooth val="0"/>
          <c:extLst>
            <c:ext xmlns:c16="http://schemas.microsoft.com/office/drawing/2014/chart" uri="{C3380CC4-5D6E-409C-BE32-E72D297353CC}">
              <c16:uniqueId val="{00000001-E3FC-475B-8C21-8A000CEFB5F8}"/>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74.709999999999994</c:v>
                </c:pt>
                <c:pt idx="1">
                  <c:v>84.27</c:v>
                </c:pt>
                <c:pt idx="2">
                  <c:v>75.180000000000007</c:v>
                </c:pt>
                <c:pt idx="3">
                  <c:v>75.91</c:v>
                </c:pt>
                <c:pt idx="4">
                  <c:v>74.23</c:v>
                </c:pt>
              </c:numCache>
            </c:numRef>
          </c:val>
          <c:extLst>
            <c:ext xmlns:c16="http://schemas.microsoft.com/office/drawing/2014/chart" uri="{C3380CC4-5D6E-409C-BE32-E72D297353CC}">
              <c16:uniqueId val="{00000000-E8C3-4FA2-9B95-B446590F9CDB}"/>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287.7</c:v>
                </c:pt>
                <c:pt idx="1">
                  <c:v>277.39999999999998</c:v>
                </c:pt>
                <c:pt idx="2">
                  <c:v>259.02</c:v>
                </c:pt>
                <c:pt idx="3">
                  <c:v>259.79000000000002</c:v>
                </c:pt>
                <c:pt idx="4">
                  <c:v>262.13</c:v>
                </c:pt>
              </c:numCache>
            </c:numRef>
          </c:val>
          <c:smooth val="0"/>
          <c:extLst>
            <c:ext xmlns:c16="http://schemas.microsoft.com/office/drawing/2014/chart" uri="{C3380CC4-5D6E-409C-BE32-E72D297353CC}">
              <c16:uniqueId val="{00000001-E8C3-4FA2-9B95-B446590F9CDB}"/>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北海道　標津町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D2</v>
      </c>
      <c r="X8" s="50"/>
      <c r="Y8" s="50"/>
      <c r="Z8" s="50"/>
      <c r="AA8" s="50"/>
      <c r="AB8" s="50"/>
      <c r="AC8" s="50"/>
      <c r="AD8" s="50" t="str">
        <f>データ!$M$6</f>
        <v>非設置</v>
      </c>
      <c r="AE8" s="50"/>
      <c r="AF8" s="50"/>
      <c r="AG8" s="50"/>
      <c r="AH8" s="50"/>
      <c r="AI8" s="50"/>
      <c r="AJ8" s="50"/>
      <c r="AK8" s="2"/>
      <c r="AL8" s="51">
        <f>データ!$R$6</f>
        <v>5243</v>
      </c>
      <c r="AM8" s="51"/>
      <c r="AN8" s="51"/>
      <c r="AO8" s="51"/>
      <c r="AP8" s="51"/>
      <c r="AQ8" s="51"/>
      <c r="AR8" s="51"/>
      <c r="AS8" s="51"/>
      <c r="AT8" s="47">
        <f>データ!$S$6</f>
        <v>624.69000000000005</v>
      </c>
      <c r="AU8" s="47"/>
      <c r="AV8" s="47"/>
      <c r="AW8" s="47"/>
      <c r="AX8" s="47"/>
      <c r="AY8" s="47"/>
      <c r="AZ8" s="47"/>
      <c r="BA8" s="47"/>
      <c r="BB8" s="47">
        <f>データ!$T$6</f>
        <v>8.39</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99.34</v>
      </c>
      <c r="Q10" s="47"/>
      <c r="R10" s="47"/>
      <c r="S10" s="47"/>
      <c r="T10" s="47"/>
      <c r="U10" s="47"/>
      <c r="V10" s="47"/>
      <c r="W10" s="51">
        <f>データ!$Q$6</f>
        <v>2813</v>
      </c>
      <c r="X10" s="51"/>
      <c r="Y10" s="51"/>
      <c r="Z10" s="51"/>
      <c r="AA10" s="51"/>
      <c r="AB10" s="51"/>
      <c r="AC10" s="51"/>
      <c r="AD10" s="2"/>
      <c r="AE10" s="2"/>
      <c r="AF10" s="2"/>
      <c r="AG10" s="2"/>
      <c r="AH10" s="2"/>
      <c r="AI10" s="2"/>
      <c r="AJ10" s="2"/>
      <c r="AK10" s="2"/>
      <c r="AL10" s="51">
        <f>データ!$U$6</f>
        <v>5153</v>
      </c>
      <c r="AM10" s="51"/>
      <c r="AN10" s="51"/>
      <c r="AO10" s="51"/>
      <c r="AP10" s="51"/>
      <c r="AQ10" s="51"/>
      <c r="AR10" s="51"/>
      <c r="AS10" s="51"/>
      <c r="AT10" s="47">
        <f>データ!$V$6</f>
        <v>248.8</v>
      </c>
      <c r="AU10" s="47"/>
      <c r="AV10" s="47"/>
      <c r="AW10" s="47"/>
      <c r="AX10" s="47"/>
      <c r="AY10" s="47"/>
      <c r="AZ10" s="47"/>
      <c r="BA10" s="47"/>
      <c r="BB10" s="47">
        <f>データ!$W$6</f>
        <v>20.71</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115</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114</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116</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ihfI1wHRSuFMMvK12V3SUk2dlMtfvuIh0u9ZIrbCLZtvzr8pNizI0f+Y7Vb1xfcED3x6RGSWpbAP9LlUZFsM4w==" saltValue="Yf6MQ5CZGiFSEM/DBKsBr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83" t="s">
        <v>52</v>
      </c>
      <c r="I3" s="84"/>
      <c r="J3" s="84"/>
      <c r="K3" s="84"/>
      <c r="L3" s="84"/>
      <c r="M3" s="84"/>
      <c r="N3" s="84"/>
      <c r="O3" s="84"/>
      <c r="P3" s="84"/>
      <c r="Q3" s="84"/>
      <c r="R3" s="84"/>
      <c r="S3" s="84"/>
      <c r="T3" s="84"/>
      <c r="U3" s="84"/>
      <c r="V3" s="84"/>
      <c r="W3" s="85"/>
      <c r="X3" s="89" t="s">
        <v>53</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54</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29" t="s">
        <v>55</v>
      </c>
      <c r="B4" s="31"/>
      <c r="C4" s="31"/>
      <c r="D4" s="31"/>
      <c r="E4" s="31"/>
      <c r="F4" s="31"/>
      <c r="G4" s="31"/>
      <c r="H4" s="86"/>
      <c r="I4" s="87"/>
      <c r="J4" s="87"/>
      <c r="K4" s="87"/>
      <c r="L4" s="87"/>
      <c r="M4" s="87"/>
      <c r="N4" s="87"/>
      <c r="O4" s="87"/>
      <c r="P4" s="87"/>
      <c r="Q4" s="87"/>
      <c r="R4" s="87"/>
      <c r="S4" s="87"/>
      <c r="T4" s="87"/>
      <c r="U4" s="87"/>
      <c r="V4" s="87"/>
      <c r="W4" s="88"/>
      <c r="X4" s="82" t="s">
        <v>56</v>
      </c>
      <c r="Y4" s="82"/>
      <c r="Z4" s="82"/>
      <c r="AA4" s="82"/>
      <c r="AB4" s="82"/>
      <c r="AC4" s="82"/>
      <c r="AD4" s="82"/>
      <c r="AE4" s="82"/>
      <c r="AF4" s="82"/>
      <c r="AG4" s="82"/>
      <c r="AH4" s="82"/>
      <c r="AI4" s="82" t="s">
        <v>57</v>
      </c>
      <c r="AJ4" s="82"/>
      <c r="AK4" s="82"/>
      <c r="AL4" s="82"/>
      <c r="AM4" s="82"/>
      <c r="AN4" s="82"/>
      <c r="AO4" s="82"/>
      <c r="AP4" s="82"/>
      <c r="AQ4" s="82"/>
      <c r="AR4" s="82"/>
      <c r="AS4" s="82"/>
      <c r="AT4" s="82" t="s">
        <v>58</v>
      </c>
      <c r="AU4" s="82"/>
      <c r="AV4" s="82"/>
      <c r="AW4" s="82"/>
      <c r="AX4" s="82"/>
      <c r="AY4" s="82"/>
      <c r="AZ4" s="82"/>
      <c r="BA4" s="82"/>
      <c r="BB4" s="82"/>
      <c r="BC4" s="82"/>
      <c r="BD4" s="82"/>
      <c r="BE4" s="82" t="s">
        <v>59</v>
      </c>
      <c r="BF4" s="82"/>
      <c r="BG4" s="82"/>
      <c r="BH4" s="82"/>
      <c r="BI4" s="82"/>
      <c r="BJ4" s="82"/>
      <c r="BK4" s="82"/>
      <c r="BL4" s="82"/>
      <c r="BM4" s="82"/>
      <c r="BN4" s="82"/>
      <c r="BO4" s="82"/>
      <c r="BP4" s="82" t="s">
        <v>60</v>
      </c>
      <c r="BQ4" s="82"/>
      <c r="BR4" s="82"/>
      <c r="BS4" s="82"/>
      <c r="BT4" s="82"/>
      <c r="BU4" s="82"/>
      <c r="BV4" s="82"/>
      <c r="BW4" s="82"/>
      <c r="BX4" s="82"/>
      <c r="BY4" s="82"/>
      <c r="BZ4" s="82"/>
      <c r="CA4" s="82" t="s">
        <v>61</v>
      </c>
      <c r="CB4" s="82"/>
      <c r="CC4" s="82"/>
      <c r="CD4" s="82"/>
      <c r="CE4" s="82"/>
      <c r="CF4" s="82"/>
      <c r="CG4" s="82"/>
      <c r="CH4" s="82"/>
      <c r="CI4" s="82"/>
      <c r="CJ4" s="82"/>
      <c r="CK4" s="82"/>
      <c r="CL4" s="82" t="s">
        <v>62</v>
      </c>
      <c r="CM4" s="82"/>
      <c r="CN4" s="82"/>
      <c r="CO4" s="82"/>
      <c r="CP4" s="82"/>
      <c r="CQ4" s="82"/>
      <c r="CR4" s="82"/>
      <c r="CS4" s="82"/>
      <c r="CT4" s="82"/>
      <c r="CU4" s="82"/>
      <c r="CV4" s="82"/>
      <c r="CW4" s="82" t="s">
        <v>63</v>
      </c>
      <c r="CX4" s="82"/>
      <c r="CY4" s="82"/>
      <c r="CZ4" s="82"/>
      <c r="DA4" s="82"/>
      <c r="DB4" s="82"/>
      <c r="DC4" s="82"/>
      <c r="DD4" s="82"/>
      <c r="DE4" s="82"/>
      <c r="DF4" s="82"/>
      <c r="DG4" s="82"/>
      <c r="DH4" s="82" t="s">
        <v>64</v>
      </c>
      <c r="DI4" s="82"/>
      <c r="DJ4" s="82"/>
      <c r="DK4" s="82"/>
      <c r="DL4" s="82"/>
      <c r="DM4" s="82"/>
      <c r="DN4" s="82"/>
      <c r="DO4" s="82"/>
      <c r="DP4" s="82"/>
      <c r="DQ4" s="82"/>
      <c r="DR4" s="82"/>
      <c r="DS4" s="82" t="s">
        <v>65</v>
      </c>
      <c r="DT4" s="82"/>
      <c r="DU4" s="82"/>
      <c r="DV4" s="82"/>
      <c r="DW4" s="82"/>
      <c r="DX4" s="82"/>
      <c r="DY4" s="82"/>
      <c r="DZ4" s="82"/>
      <c r="EA4" s="82"/>
      <c r="EB4" s="82"/>
      <c r="EC4" s="82"/>
      <c r="ED4" s="82" t="s">
        <v>66</v>
      </c>
      <c r="EE4" s="82"/>
      <c r="EF4" s="82"/>
      <c r="EG4" s="82"/>
      <c r="EH4" s="82"/>
      <c r="EI4" s="82"/>
      <c r="EJ4" s="82"/>
      <c r="EK4" s="82"/>
      <c r="EL4" s="82"/>
      <c r="EM4" s="82"/>
      <c r="EN4" s="82"/>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16934</v>
      </c>
      <c r="D6" s="34">
        <f t="shared" si="3"/>
        <v>47</v>
      </c>
      <c r="E6" s="34">
        <f t="shared" si="3"/>
        <v>1</v>
      </c>
      <c r="F6" s="34">
        <f t="shared" si="3"/>
        <v>0</v>
      </c>
      <c r="G6" s="34">
        <f t="shared" si="3"/>
        <v>0</v>
      </c>
      <c r="H6" s="34" t="str">
        <f t="shared" si="3"/>
        <v>北海道　標津町</v>
      </c>
      <c r="I6" s="34" t="str">
        <f t="shared" si="3"/>
        <v>法非適用</v>
      </c>
      <c r="J6" s="34" t="str">
        <f t="shared" si="3"/>
        <v>水道事業</v>
      </c>
      <c r="K6" s="34" t="str">
        <f t="shared" si="3"/>
        <v>簡易水道事業</v>
      </c>
      <c r="L6" s="34" t="str">
        <f t="shared" si="3"/>
        <v>D2</v>
      </c>
      <c r="M6" s="34" t="str">
        <f t="shared" si="3"/>
        <v>非設置</v>
      </c>
      <c r="N6" s="35" t="str">
        <f t="shared" si="3"/>
        <v>-</v>
      </c>
      <c r="O6" s="35" t="str">
        <f t="shared" si="3"/>
        <v>該当数値なし</v>
      </c>
      <c r="P6" s="35">
        <f t="shared" si="3"/>
        <v>99.34</v>
      </c>
      <c r="Q6" s="35">
        <f t="shared" si="3"/>
        <v>2813</v>
      </c>
      <c r="R6" s="35">
        <f t="shared" si="3"/>
        <v>5243</v>
      </c>
      <c r="S6" s="35">
        <f t="shared" si="3"/>
        <v>624.69000000000005</v>
      </c>
      <c r="T6" s="35">
        <f t="shared" si="3"/>
        <v>8.39</v>
      </c>
      <c r="U6" s="35">
        <f t="shared" si="3"/>
        <v>5153</v>
      </c>
      <c r="V6" s="35">
        <f t="shared" si="3"/>
        <v>248.8</v>
      </c>
      <c r="W6" s="35">
        <f t="shared" si="3"/>
        <v>20.71</v>
      </c>
      <c r="X6" s="36">
        <f>IF(X7="",NA(),X7)</f>
        <v>130.94</v>
      </c>
      <c r="Y6" s="36">
        <f t="shared" ref="Y6:AG6" si="4">IF(Y7="",NA(),Y7)</f>
        <v>117.75</v>
      </c>
      <c r="Z6" s="36">
        <f t="shared" si="4"/>
        <v>131.5</v>
      </c>
      <c r="AA6" s="36">
        <f t="shared" si="4"/>
        <v>126.08</v>
      </c>
      <c r="AB6" s="36">
        <f t="shared" si="4"/>
        <v>132.68</v>
      </c>
      <c r="AC6" s="36">
        <f t="shared" si="4"/>
        <v>75.34</v>
      </c>
      <c r="AD6" s="36">
        <f t="shared" si="4"/>
        <v>76.650000000000006</v>
      </c>
      <c r="AE6" s="36">
        <f t="shared" si="4"/>
        <v>73.959999999999994</v>
      </c>
      <c r="AF6" s="36">
        <f t="shared" si="4"/>
        <v>75.010000000000005</v>
      </c>
      <c r="AG6" s="36">
        <f t="shared" si="4"/>
        <v>72.760000000000005</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355.21</v>
      </c>
      <c r="BF6" s="36">
        <f t="shared" ref="BF6:BN6" si="7">IF(BF7="",NA(),BF7)</f>
        <v>355.63</v>
      </c>
      <c r="BG6" s="36">
        <f t="shared" si="7"/>
        <v>372.26</v>
      </c>
      <c r="BH6" s="36">
        <f t="shared" si="7"/>
        <v>404.25</v>
      </c>
      <c r="BI6" s="36">
        <f t="shared" si="7"/>
        <v>430.35</v>
      </c>
      <c r="BJ6" s="36">
        <f t="shared" si="7"/>
        <v>1280.18</v>
      </c>
      <c r="BK6" s="36">
        <f t="shared" si="7"/>
        <v>1346.23</v>
      </c>
      <c r="BL6" s="36">
        <f t="shared" si="7"/>
        <v>1295.06</v>
      </c>
      <c r="BM6" s="36">
        <f t="shared" si="7"/>
        <v>1168.7</v>
      </c>
      <c r="BN6" s="36">
        <f t="shared" si="7"/>
        <v>1245.46</v>
      </c>
      <c r="BO6" s="35" t="str">
        <f>IF(BO7="","",IF(BO7="-","【-】","【"&amp;SUBSTITUTE(TEXT(BO7,"#,##0.00"),"-","△")&amp;"】"))</f>
        <v>【1,084.05】</v>
      </c>
      <c r="BP6" s="36">
        <f>IF(BP7="",NA(),BP7)</f>
        <v>136.61000000000001</v>
      </c>
      <c r="BQ6" s="36">
        <f t="shared" ref="BQ6:BY6" si="8">IF(BQ7="",NA(),BQ7)</f>
        <v>120.85</v>
      </c>
      <c r="BR6" s="36">
        <f t="shared" si="8"/>
        <v>135.16999999999999</v>
      </c>
      <c r="BS6" s="36">
        <f t="shared" si="8"/>
        <v>134.41</v>
      </c>
      <c r="BT6" s="36">
        <f t="shared" si="8"/>
        <v>136.44</v>
      </c>
      <c r="BU6" s="36">
        <f t="shared" si="8"/>
        <v>53.62</v>
      </c>
      <c r="BV6" s="36">
        <f t="shared" si="8"/>
        <v>53.41</v>
      </c>
      <c r="BW6" s="36">
        <f t="shared" si="8"/>
        <v>53.29</v>
      </c>
      <c r="BX6" s="36">
        <f t="shared" si="8"/>
        <v>53.59</v>
      </c>
      <c r="BY6" s="36">
        <f t="shared" si="8"/>
        <v>51.08</v>
      </c>
      <c r="BZ6" s="35" t="str">
        <f>IF(BZ7="","",IF(BZ7="-","【-】","【"&amp;SUBSTITUTE(TEXT(BZ7,"#,##0.00"),"-","△")&amp;"】"))</f>
        <v>【53.46】</v>
      </c>
      <c r="CA6" s="36">
        <f>IF(CA7="",NA(),CA7)</f>
        <v>74.709999999999994</v>
      </c>
      <c r="CB6" s="36">
        <f t="shared" ref="CB6:CJ6" si="9">IF(CB7="",NA(),CB7)</f>
        <v>84.27</v>
      </c>
      <c r="CC6" s="36">
        <f t="shared" si="9"/>
        <v>75.180000000000007</v>
      </c>
      <c r="CD6" s="36">
        <f t="shared" si="9"/>
        <v>75.91</v>
      </c>
      <c r="CE6" s="36">
        <f t="shared" si="9"/>
        <v>74.23</v>
      </c>
      <c r="CF6" s="36">
        <f t="shared" si="9"/>
        <v>287.7</v>
      </c>
      <c r="CG6" s="36">
        <f t="shared" si="9"/>
        <v>277.39999999999998</v>
      </c>
      <c r="CH6" s="36">
        <f t="shared" si="9"/>
        <v>259.02</v>
      </c>
      <c r="CI6" s="36">
        <f t="shared" si="9"/>
        <v>259.79000000000002</v>
      </c>
      <c r="CJ6" s="36">
        <f t="shared" si="9"/>
        <v>262.13</v>
      </c>
      <c r="CK6" s="35" t="str">
        <f>IF(CK7="","",IF(CK7="-","【-】","【"&amp;SUBSTITUTE(TEXT(CK7,"#,##0.00"),"-","△")&amp;"】"))</f>
        <v>【300.47】</v>
      </c>
      <c r="CL6" s="36">
        <f>IF(CL7="",NA(),CL7)</f>
        <v>55.8</v>
      </c>
      <c r="CM6" s="36">
        <f t="shared" ref="CM6:CU6" si="10">IF(CM7="",NA(),CM7)</f>
        <v>58.2</v>
      </c>
      <c r="CN6" s="36">
        <f t="shared" si="10"/>
        <v>60.31</v>
      </c>
      <c r="CO6" s="36">
        <f t="shared" si="10"/>
        <v>59.44</v>
      </c>
      <c r="CP6" s="36">
        <f t="shared" si="10"/>
        <v>61.05</v>
      </c>
      <c r="CQ6" s="36">
        <f t="shared" si="10"/>
        <v>58.1</v>
      </c>
      <c r="CR6" s="36">
        <f t="shared" si="10"/>
        <v>56.19</v>
      </c>
      <c r="CS6" s="36">
        <f t="shared" si="10"/>
        <v>56.65</v>
      </c>
      <c r="CT6" s="36">
        <f t="shared" si="10"/>
        <v>56.41</v>
      </c>
      <c r="CU6" s="36">
        <f t="shared" si="10"/>
        <v>54.9</v>
      </c>
      <c r="CV6" s="35" t="str">
        <f>IF(CV7="","",IF(CV7="-","【-】","【"&amp;SUBSTITUTE(TEXT(CV7,"#,##0.00"),"-","△")&amp;"】"))</f>
        <v>【54.90】</v>
      </c>
      <c r="CW6" s="36">
        <f>IF(CW7="",NA(),CW7)</f>
        <v>88.99</v>
      </c>
      <c r="CX6" s="36">
        <f t="shared" ref="CX6:DF6" si="11">IF(CX7="",NA(),CX7)</f>
        <v>86.27</v>
      </c>
      <c r="CY6" s="36">
        <f t="shared" si="11"/>
        <v>84.25</v>
      </c>
      <c r="CZ6" s="36">
        <f t="shared" si="11"/>
        <v>83.45</v>
      </c>
      <c r="DA6" s="36">
        <f t="shared" si="11"/>
        <v>82.51</v>
      </c>
      <c r="DB6" s="36">
        <f t="shared" si="11"/>
        <v>76.69</v>
      </c>
      <c r="DC6" s="36">
        <f t="shared" si="11"/>
        <v>77.180000000000007</v>
      </c>
      <c r="DD6" s="36">
        <f t="shared" si="11"/>
        <v>76.13</v>
      </c>
      <c r="DE6" s="36">
        <f t="shared" si="11"/>
        <v>75.12</v>
      </c>
      <c r="DF6" s="36">
        <f t="shared" si="11"/>
        <v>74.27</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0.76</v>
      </c>
      <c r="EJ6" s="36">
        <f t="shared" si="14"/>
        <v>0.8</v>
      </c>
      <c r="EK6" s="36">
        <f t="shared" si="14"/>
        <v>0.96</v>
      </c>
      <c r="EL6" s="36">
        <f t="shared" si="14"/>
        <v>0.65</v>
      </c>
      <c r="EM6" s="36">
        <f t="shared" si="14"/>
        <v>0.52</v>
      </c>
      <c r="EN6" s="35" t="str">
        <f>IF(EN7="","",IF(EN7="-","【-】","【"&amp;SUBSTITUTE(TEXT(EN7,"#,##0.00"),"-","△")&amp;"】"))</f>
        <v>【0.56】</v>
      </c>
    </row>
    <row r="7" spans="1:144" s="37" customFormat="1" x14ac:dyDescent="0.15">
      <c r="A7" s="29"/>
      <c r="B7" s="38">
        <v>2019</v>
      </c>
      <c r="C7" s="38">
        <v>16934</v>
      </c>
      <c r="D7" s="38">
        <v>47</v>
      </c>
      <c r="E7" s="38">
        <v>1</v>
      </c>
      <c r="F7" s="38">
        <v>0</v>
      </c>
      <c r="G7" s="38">
        <v>0</v>
      </c>
      <c r="H7" s="38" t="s">
        <v>96</v>
      </c>
      <c r="I7" s="38" t="s">
        <v>97</v>
      </c>
      <c r="J7" s="38" t="s">
        <v>98</v>
      </c>
      <c r="K7" s="38" t="s">
        <v>99</v>
      </c>
      <c r="L7" s="38" t="s">
        <v>100</v>
      </c>
      <c r="M7" s="38" t="s">
        <v>101</v>
      </c>
      <c r="N7" s="39" t="s">
        <v>102</v>
      </c>
      <c r="O7" s="39" t="s">
        <v>103</v>
      </c>
      <c r="P7" s="39">
        <v>99.34</v>
      </c>
      <c r="Q7" s="39">
        <v>2813</v>
      </c>
      <c r="R7" s="39">
        <v>5243</v>
      </c>
      <c r="S7" s="39">
        <v>624.69000000000005</v>
      </c>
      <c r="T7" s="39">
        <v>8.39</v>
      </c>
      <c r="U7" s="39">
        <v>5153</v>
      </c>
      <c r="V7" s="39">
        <v>248.8</v>
      </c>
      <c r="W7" s="39">
        <v>20.71</v>
      </c>
      <c r="X7" s="39">
        <v>130.94</v>
      </c>
      <c r="Y7" s="39">
        <v>117.75</v>
      </c>
      <c r="Z7" s="39">
        <v>131.5</v>
      </c>
      <c r="AA7" s="39">
        <v>126.08</v>
      </c>
      <c r="AB7" s="39">
        <v>132.68</v>
      </c>
      <c r="AC7" s="39">
        <v>75.34</v>
      </c>
      <c r="AD7" s="39">
        <v>76.650000000000006</v>
      </c>
      <c r="AE7" s="39">
        <v>73.959999999999994</v>
      </c>
      <c r="AF7" s="39">
        <v>75.010000000000005</v>
      </c>
      <c r="AG7" s="39">
        <v>72.760000000000005</v>
      </c>
      <c r="AH7" s="39">
        <v>76.03</v>
      </c>
      <c r="AI7" s="39"/>
      <c r="AJ7" s="39"/>
      <c r="AK7" s="39"/>
      <c r="AL7" s="39"/>
      <c r="AM7" s="39"/>
      <c r="AN7" s="39"/>
      <c r="AO7" s="39"/>
      <c r="AP7" s="39"/>
      <c r="AQ7" s="39"/>
      <c r="AR7" s="39"/>
      <c r="AS7" s="39"/>
      <c r="AT7" s="39"/>
      <c r="AU7" s="39"/>
      <c r="AV7" s="39"/>
      <c r="AW7" s="39"/>
      <c r="AX7" s="39"/>
      <c r="AY7" s="39"/>
      <c r="AZ7" s="39"/>
      <c r="BA7" s="39"/>
      <c r="BB7" s="39"/>
      <c r="BC7" s="39"/>
      <c r="BD7" s="39"/>
      <c r="BE7" s="39">
        <v>355.21</v>
      </c>
      <c r="BF7" s="39">
        <v>355.63</v>
      </c>
      <c r="BG7" s="39">
        <v>372.26</v>
      </c>
      <c r="BH7" s="39">
        <v>404.25</v>
      </c>
      <c r="BI7" s="39">
        <v>430.35</v>
      </c>
      <c r="BJ7" s="39">
        <v>1280.18</v>
      </c>
      <c r="BK7" s="39">
        <v>1346.23</v>
      </c>
      <c r="BL7" s="39">
        <v>1295.06</v>
      </c>
      <c r="BM7" s="39">
        <v>1168.7</v>
      </c>
      <c r="BN7" s="39">
        <v>1245.46</v>
      </c>
      <c r="BO7" s="39">
        <v>1084.05</v>
      </c>
      <c r="BP7" s="39">
        <v>136.61000000000001</v>
      </c>
      <c r="BQ7" s="39">
        <v>120.85</v>
      </c>
      <c r="BR7" s="39">
        <v>135.16999999999999</v>
      </c>
      <c r="BS7" s="39">
        <v>134.41</v>
      </c>
      <c r="BT7" s="39">
        <v>136.44</v>
      </c>
      <c r="BU7" s="39">
        <v>53.62</v>
      </c>
      <c r="BV7" s="39">
        <v>53.41</v>
      </c>
      <c r="BW7" s="39">
        <v>53.29</v>
      </c>
      <c r="BX7" s="39">
        <v>53.59</v>
      </c>
      <c r="BY7" s="39">
        <v>51.08</v>
      </c>
      <c r="BZ7" s="39">
        <v>53.46</v>
      </c>
      <c r="CA7" s="39">
        <v>74.709999999999994</v>
      </c>
      <c r="CB7" s="39">
        <v>84.27</v>
      </c>
      <c r="CC7" s="39">
        <v>75.180000000000007</v>
      </c>
      <c r="CD7" s="39">
        <v>75.91</v>
      </c>
      <c r="CE7" s="39">
        <v>74.23</v>
      </c>
      <c r="CF7" s="39">
        <v>287.7</v>
      </c>
      <c r="CG7" s="39">
        <v>277.39999999999998</v>
      </c>
      <c r="CH7" s="39">
        <v>259.02</v>
      </c>
      <c r="CI7" s="39">
        <v>259.79000000000002</v>
      </c>
      <c r="CJ7" s="39">
        <v>262.13</v>
      </c>
      <c r="CK7" s="39">
        <v>300.47000000000003</v>
      </c>
      <c r="CL7" s="39">
        <v>55.8</v>
      </c>
      <c r="CM7" s="39">
        <v>58.2</v>
      </c>
      <c r="CN7" s="39">
        <v>60.31</v>
      </c>
      <c r="CO7" s="39">
        <v>59.44</v>
      </c>
      <c r="CP7" s="39">
        <v>61.05</v>
      </c>
      <c r="CQ7" s="39">
        <v>58.1</v>
      </c>
      <c r="CR7" s="39">
        <v>56.19</v>
      </c>
      <c r="CS7" s="39">
        <v>56.65</v>
      </c>
      <c r="CT7" s="39">
        <v>56.41</v>
      </c>
      <c r="CU7" s="39">
        <v>54.9</v>
      </c>
      <c r="CV7" s="39">
        <v>54.9</v>
      </c>
      <c r="CW7" s="39">
        <v>88.99</v>
      </c>
      <c r="CX7" s="39">
        <v>86.27</v>
      </c>
      <c r="CY7" s="39">
        <v>84.25</v>
      </c>
      <c r="CZ7" s="39">
        <v>83.45</v>
      </c>
      <c r="DA7" s="39">
        <v>82.51</v>
      </c>
      <c r="DB7" s="39">
        <v>76.69</v>
      </c>
      <c r="DC7" s="39">
        <v>77.180000000000007</v>
      </c>
      <c r="DD7" s="39">
        <v>76.13</v>
      </c>
      <c r="DE7" s="39">
        <v>75.12</v>
      </c>
      <c r="DF7" s="39">
        <v>74.27</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0.76</v>
      </c>
      <c r="EJ7" s="39">
        <v>0.8</v>
      </c>
      <c r="EK7" s="39">
        <v>0.96</v>
      </c>
      <c r="EL7" s="39">
        <v>0.65</v>
      </c>
      <c r="EM7" s="39">
        <v>0.52</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111</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斉藤　美和子</cp:lastModifiedBy>
  <cp:lastPrinted>2021-01-24T05:38:28Z</cp:lastPrinted>
  <dcterms:created xsi:type="dcterms:W3CDTF">2020-12-04T02:18:44Z</dcterms:created>
  <dcterms:modified xsi:type="dcterms:W3CDTF">2021-02-26T01:15:26Z</dcterms:modified>
  <cp:category/>
</cp:coreProperties>
</file>